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Auto\Feroza\motor\"/>
    </mc:Choice>
  </mc:AlternateContent>
  <bookViews>
    <workbookView xWindow="480" yWindow="96" windowWidth="15576" windowHeight="11820" tabRatio="752"/>
  </bookViews>
  <sheets>
    <sheet name="rockers" sheetId="1" r:id="rId1"/>
    <sheet name="cam shaft" sheetId="2" r:id="rId2"/>
    <sheet name="valves" sheetId="3" r:id="rId3"/>
    <sheet name="head &amp; block body" sheetId="4" r:id="rId4"/>
    <sheet name="rods" sheetId="5" r:id="rId5"/>
    <sheet name="crank shaft" sheetId="6" r:id="rId6"/>
    <sheet name="pistons &amp; cylinders" sheetId="7" r:id="rId7"/>
  </sheets>
  <calcPr calcId="162913"/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9" i="5"/>
  <c r="N23" i="5"/>
  <c r="N22" i="5"/>
  <c r="N21" i="5"/>
  <c r="N20" i="5"/>
  <c r="G28" i="6"/>
  <c r="H28" i="6"/>
  <c r="G29" i="6"/>
  <c r="H29" i="6"/>
  <c r="G30" i="6"/>
  <c r="H30" i="6"/>
  <c r="G31" i="6"/>
  <c r="H31" i="6"/>
  <c r="H27" i="6"/>
  <c r="G27" i="6"/>
  <c r="G17" i="6"/>
  <c r="G23" i="6"/>
  <c r="H23" i="6"/>
  <c r="G24" i="6"/>
  <c r="H24" i="6"/>
  <c r="G25" i="6"/>
  <c r="H25" i="6"/>
  <c r="G26" i="6"/>
  <c r="H26" i="6"/>
  <c r="H22" i="6"/>
  <c r="G22" i="6"/>
  <c r="H18" i="6"/>
  <c r="H19" i="6"/>
  <c r="H20" i="6"/>
  <c r="H21" i="6"/>
  <c r="G18" i="6"/>
  <c r="G19" i="6"/>
  <c r="G20" i="6"/>
  <c r="G21" i="6"/>
  <c r="H17" i="6"/>
  <c r="J26" i="7" l="1"/>
  <c r="J25" i="7"/>
  <c r="J24" i="7"/>
  <c r="J23" i="7"/>
  <c r="J20" i="7" l="1"/>
  <c r="J21" i="7"/>
  <c r="J22" i="7"/>
  <c r="J19" i="7"/>
  <c r="K14" i="3" l="1"/>
  <c r="K15" i="3"/>
  <c r="K16" i="3"/>
  <c r="K17" i="3"/>
  <c r="K18" i="3"/>
  <c r="K19" i="3"/>
  <c r="K20" i="3"/>
  <c r="L14" i="3"/>
  <c r="L15" i="3"/>
  <c r="L16" i="3"/>
  <c r="L17" i="3"/>
  <c r="L18" i="3"/>
  <c r="L19" i="3"/>
  <c r="L20" i="3"/>
  <c r="L13" i="3"/>
  <c r="K13" i="3"/>
  <c r="M83" i="1" l="1"/>
  <c r="G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68" i="1"/>
  <c r="G68" i="1"/>
  <c r="M67" i="1"/>
  <c r="G67" i="1"/>
  <c r="M66" i="1"/>
  <c r="G66" i="1"/>
  <c r="M65" i="1"/>
  <c r="G65" i="1"/>
  <c r="M64" i="1"/>
  <c r="G64" i="1"/>
  <c r="M63" i="1"/>
  <c r="G63" i="1"/>
  <c r="M62" i="1"/>
  <c r="G62" i="1"/>
  <c r="M61" i="1"/>
  <c r="G61" i="1"/>
  <c r="I19" i="2" l="1"/>
  <c r="I18" i="2"/>
  <c r="I17" i="2"/>
  <c r="I16" i="2"/>
  <c r="I15" i="2"/>
  <c r="H19" i="2"/>
  <c r="H18" i="2"/>
  <c r="H17" i="2"/>
  <c r="H16" i="2"/>
  <c r="H15" i="2"/>
  <c r="I32" i="2" l="1"/>
  <c r="H32" i="2"/>
  <c r="I31" i="2"/>
  <c r="H31" i="2"/>
  <c r="I30" i="2"/>
  <c r="H30" i="2"/>
  <c r="I29" i="2"/>
  <c r="H29" i="2"/>
  <c r="I28" i="2"/>
  <c r="H28" i="2"/>
  <c r="M53" i="1" l="1"/>
  <c r="G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I27" i="2"/>
  <c r="H27" i="2"/>
  <c r="I26" i="2"/>
  <c r="H26" i="2"/>
  <c r="I25" i="2"/>
  <c r="H25" i="2"/>
  <c r="I24" i="2"/>
  <c r="H24" i="2"/>
  <c r="I23" i="2"/>
  <c r="H23" i="2"/>
  <c r="G34" i="1" l="1"/>
  <c r="G33" i="1"/>
  <c r="G32" i="1"/>
  <c r="G31" i="1"/>
  <c r="G30" i="1"/>
  <c r="G29" i="1"/>
  <c r="G28" i="1"/>
  <c r="G27" i="1"/>
  <c r="I14" i="2" l="1"/>
  <c r="H14" i="2"/>
  <c r="I13" i="2"/>
  <c r="H13" i="2"/>
  <c r="I12" i="2"/>
  <c r="H12" i="2"/>
  <c r="I11" i="2"/>
  <c r="H11" i="2"/>
  <c r="I10" i="2"/>
  <c r="H10" i="2"/>
  <c r="I12" i="7" l="1"/>
  <c r="I13" i="7"/>
  <c r="I14" i="7"/>
  <c r="I11" i="7"/>
  <c r="H12" i="6"/>
  <c r="H13" i="6"/>
  <c r="H14" i="6"/>
  <c r="H15" i="6"/>
  <c r="H11" i="6"/>
  <c r="G12" i="6"/>
  <c r="G13" i="6"/>
  <c r="G14" i="6"/>
  <c r="G15" i="6"/>
  <c r="G11" i="6"/>
  <c r="H6" i="2" l="1"/>
  <c r="I6" i="2"/>
  <c r="H7" i="2"/>
  <c r="I7" i="2"/>
  <c r="H8" i="2"/>
  <c r="I8" i="2"/>
  <c r="H9" i="2"/>
  <c r="I9" i="2"/>
  <c r="I5" i="2"/>
  <c r="H5" i="2"/>
  <c r="M28" i="1"/>
  <c r="M29" i="1"/>
  <c r="M30" i="1"/>
  <c r="M31" i="1"/>
  <c r="M32" i="1"/>
  <c r="M33" i="1"/>
  <c r="M34" i="1"/>
  <c r="M27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N11" i="1"/>
  <c r="M11" i="1"/>
  <c r="H12" i="1"/>
  <c r="H13" i="1"/>
  <c r="H14" i="1"/>
  <c r="H15" i="1"/>
  <c r="H16" i="1"/>
  <c r="H17" i="1"/>
  <c r="H18" i="1"/>
  <c r="H11" i="1"/>
  <c r="G12" i="1"/>
  <c r="G13" i="1"/>
  <c r="G14" i="1"/>
  <c r="G15" i="1"/>
  <c r="G16" i="1"/>
  <c r="G17" i="1"/>
  <c r="G18" i="1"/>
  <c r="G11" i="1"/>
</calcChain>
</file>

<file path=xl/sharedStrings.xml><?xml version="1.0" encoding="utf-8"?>
<sst xmlns="http://schemas.openxmlformats.org/spreadsheetml/2006/main" count="603" uniqueCount="309">
  <si>
    <t>shaft</t>
  </si>
  <si>
    <t>rocker</t>
  </si>
  <si>
    <t>clearance</t>
  </si>
  <si>
    <t>IN</t>
  </si>
  <si>
    <t>EX</t>
  </si>
  <si>
    <t>#</t>
  </si>
  <si>
    <t>IN shaft has recesses, they should point to intake manifold side</t>
  </si>
  <si>
    <t>IN and EX shafts have a bevel face at one end, it should point forward</t>
  </si>
  <si>
    <t>IN rockers are bigger, EX rockers are smaller</t>
  </si>
  <si>
    <t>Limit</t>
  </si>
  <si>
    <t>Norm</t>
  </si>
  <si>
    <t>0,012-0,053</t>
  </si>
  <si>
    <t>19,468-19,488</t>
  </si>
  <si>
    <t>19,500-19,521</t>
  </si>
  <si>
    <t>from front</t>
  </si>
  <si>
    <t>V</t>
  </si>
  <si>
    <t>H</t>
  </si>
  <si>
    <t>rounded to 0.01 in worse direction</t>
  </si>
  <si>
    <t>rocker unequalness in axial direction: 0.01-0.02</t>
  </si>
  <si>
    <t>ASSEMBLY:</t>
  </si>
  <si>
    <t>Applause</t>
  </si>
  <si>
    <t>Feroza 1st</t>
  </si>
  <si>
    <t>IN: damage</t>
  </si>
  <si>
    <t>EX:damage</t>
  </si>
  <si>
    <t>cam height</t>
  </si>
  <si>
    <t>NEW</t>
  </si>
  <si>
    <t>1-5</t>
  </si>
  <si>
    <t># from front</t>
  </si>
  <si>
    <t>bearing</t>
  </si>
  <si>
    <t>0,035-0,076</t>
  </si>
  <si>
    <t>33,08-33,28</t>
  </si>
  <si>
    <t>33,00-33,20</t>
  </si>
  <si>
    <t>clearance V</t>
  </si>
  <si>
    <t>clearance H</t>
  </si>
  <si>
    <t>radial runout at center</t>
  </si>
  <si>
    <t>axial runout</t>
  </si>
  <si>
    <t>0,10-0,25</t>
  </si>
  <si>
    <t>stem diameter</t>
  </si>
  <si>
    <t>valve length</t>
  </si>
  <si>
    <t>Stem diameter should be measured at 6 points</t>
  </si>
  <si>
    <t>plate width</t>
  </si>
  <si>
    <t>Contact width: 1,2-1,6</t>
  </si>
  <si>
    <t>guide diameter</t>
  </si>
  <si>
    <t>IN spacer free width: &gt;=22</t>
  </si>
  <si>
    <t>1-8</t>
  </si>
  <si>
    <t>Spring max skew (free): 1,6</t>
  </si>
  <si>
    <t>Facet angle: 45,5^</t>
  </si>
  <si>
    <t>Max warpage (block side): 0.1</t>
  </si>
  <si>
    <t>Max warpage (both collector sides): 0.1</t>
  </si>
  <si>
    <t>Andrey</t>
  </si>
  <si>
    <t>19,54-19,55</t>
  </si>
  <si>
    <t>(IN &amp; EX)</t>
  </si>
  <si>
    <t>lower bore</t>
  </si>
  <si>
    <t>upper bore</t>
  </si>
  <si>
    <t>lower width</t>
  </si>
  <si>
    <t>deformation</t>
  </si>
  <si>
    <t>bend</t>
  </si>
  <si>
    <t>twist</t>
  </si>
  <si>
    <t>crankpin</t>
  </si>
  <si>
    <t>OK</t>
  </si>
  <si>
    <t>AB-eng</t>
  </si>
  <si>
    <t>21,80-21,85</t>
  </si>
  <si>
    <t>1-4</t>
  </si>
  <si>
    <t>18,953-18,979</t>
  </si>
  <si>
    <t>repair bearing thickness: 3,25</t>
  </si>
  <si>
    <t>nominal bearing thickness: 3,00</t>
  </si>
  <si>
    <t>0,020-0,044</t>
  </si>
  <si>
    <t>pressure check (5 kgf/cm2; 60^C): OK</t>
  </si>
  <si>
    <t>Ab-eng</t>
  </si>
  <si>
    <t>tail</t>
  </si>
  <si>
    <t>radial runout</t>
  </si>
  <si>
    <t>-</t>
  </si>
  <si>
    <t>Norm repair</t>
  </si>
  <si>
    <t>упорные поверхности - ОК</t>
  </si>
  <si>
    <t>shaft main journal</t>
  </si>
  <si>
    <t>shaft crankpin journal</t>
  </si>
  <si>
    <t>block main journal</t>
  </si>
  <si>
    <t>nominal bearing thickness: 4</t>
  </si>
  <si>
    <t>repair bearing thickness: 4,25</t>
  </si>
  <si>
    <t>main clearance</t>
  </si>
  <si>
    <t>along</t>
  </si>
  <si>
    <t>across</t>
  </si>
  <si>
    <t>cylinder</t>
  </si>
  <si>
    <t>piston</t>
  </si>
  <si>
    <t>piston pin</t>
  </si>
  <si>
    <t>HEAD</t>
  </si>
  <si>
    <t>BLOCK</t>
  </si>
  <si>
    <t>Max warpage (head side): 0.1</t>
  </si>
  <si>
    <t>Norm 2nd repair</t>
  </si>
  <si>
    <t>76,50-76,53</t>
  </si>
  <si>
    <t>76,00-76,03</t>
  </si>
  <si>
    <t>Cylinder bore mesurement point: 45 mm from top</t>
  </si>
  <si>
    <t>0,025-0,045</t>
  </si>
  <si>
    <t>7  3  1  5  9</t>
  </si>
  <si>
    <t>8  4  2  6 10</t>
  </si>
  <si>
    <t>front</t>
  </si>
  <si>
    <t>back</t>
  </si>
  <si>
    <t>sequence:</t>
  </si>
  <si>
    <t>0,024-0,042</t>
  </si>
  <si>
    <t>0,02-0,22</t>
  </si>
  <si>
    <t>flywheel axial runout: max 0,1</t>
  </si>
  <si>
    <t>ellipse</t>
  </si>
  <si>
    <t>diameter</t>
  </si>
  <si>
    <t>crankpin length: 22,0-22,2</t>
  </si>
  <si>
    <t>rod big end axial clearance:0,15-0,40 (max 0,45)</t>
  </si>
  <si>
    <t>Piston diameter measurement point: 15 mm from bottom, in across direction</t>
  </si>
  <si>
    <t>pin bore</t>
  </si>
  <si>
    <t>76,465-76,495</t>
  </si>
  <si>
    <t>75,965-75,995</t>
  </si>
  <si>
    <t>18,991-18,997</t>
  </si>
  <si>
    <t>Piston pin bore and diameter measurement point: 8 mm from side</t>
  </si>
  <si>
    <t>Ring</t>
  </si>
  <si>
    <t>1 (upper)</t>
  </si>
  <si>
    <t>2 (middle)</t>
  </si>
  <si>
    <t>3 (lower: spacer)</t>
  </si>
  <si>
    <t>3 (lower: ring)</t>
  </si>
  <si>
    <t>ring width</t>
  </si>
  <si>
    <t>ring height</t>
  </si>
  <si>
    <t>gap in cylinder, 110 mm from top</t>
  </si>
  <si>
    <t>piston groove width</t>
  </si>
  <si>
    <t>RING norm</t>
  </si>
  <si>
    <t>2,8-3,0</t>
  </si>
  <si>
    <t>3,0-3,2</t>
  </si>
  <si>
    <t>2,25-2,45</t>
  </si>
  <si>
    <t>1,17-1,19</t>
  </si>
  <si>
    <t>1,47-1,49</t>
  </si>
  <si>
    <t>0,48-0,52</t>
  </si>
  <si>
    <t>2,75-2,90 (big); 1,87-1,92 (small)</t>
  </si>
  <si>
    <t>0,20-0,70 (max 1,0)</t>
  </si>
  <si>
    <t>0,35-0,50 (max 0,8)</t>
  </si>
  <si>
    <t>0,27-0,42 (max 0,7)</t>
  </si>
  <si>
    <t>1,202-1,204</t>
  </si>
  <si>
    <t>1,501-1,503</t>
  </si>
  <si>
    <t>3,01-3,03</t>
  </si>
  <si>
    <t>18,999-19,005</t>
  </si>
  <si>
    <t>Half-rings width: 2,47-2,48 (measured on NEW)</t>
  </si>
  <si>
    <t>0,005-0,011</t>
  </si>
  <si>
    <t>piston pin to rod interference fit: 0,012-0,044</t>
  </si>
  <si>
    <t>groove clearance</t>
  </si>
  <si>
    <t>0,03-0,07 (max 0,12)</t>
  </si>
  <si>
    <t>0,02-0,06 (max 0,12)</t>
  </si>
  <si>
    <t>New cylinder diameter = piston diam + 0.035 (clearance) - 0.020 (honing)</t>
  </si>
  <si>
    <t>Honing: depth 0.02, angle 35+-5, granularity 1-4Z</t>
  </si>
  <si>
    <t>Applause ИНТЕХ, new shaft</t>
  </si>
  <si>
    <t>расточка до 27.00 после занижения крышек</t>
  </si>
  <si>
    <t>расточка до 54.02 после занижения крышек; увод КВ вверх - 0.02</t>
  </si>
  <si>
    <t>Притупить край цилиндра (фаска) для облегчения установки колец</t>
  </si>
  <si>
    <t>Мойка: керосин, масло, содовый раствор, ультразвук (бензин не удаляет абразив)</t>
  </si>
  <si>
    <t>при монтаже спейсер не должен встать внахлест</t>
  </si>
  <si>
    <t>cylinder bore accuracy: +-0.01</t>
  </si>
  <si>
    <t>min diameter</t>
  </si>
  <si>
    <t>Lower bore cap torque: 35-44 Hm (3 stages, with oil)</t>
  </si>
  <si>
    <t>main cap bearing torque: 44-54 Hm (3 stages, with a little oil)</t>
  </si>
  <si>
    <t xml:space="preserve">Bearing torque (dry!): 29-36 Hm (M10), 13-16 Hm (M8) </t>
  </si>
  <si>
    <t>26,98..27,06</t>
  </si>
  <si>
    <t>26,95..27,05</t>
  </si>
  <si>
    <t>27,06..27,08</t>
  </si>
  <si>
    <t>depends on assembly</t>
  </si>
  <si>
    <t>26,96..27,05</t>
  </si>
  <si>
    <t>Spring free length: 45,2-46,0 (MIN 44,3)</t>
  </si>
  <si>
    <t>зазоры проверены на одном поршне - ОК</t>
  </si>
  <si>
    <t>thrust clearance</t>
  </si>
  <si>
    <t>+0,03 -0,02</t>
  </si>
  <si>
    <t>Accuracy</t>
  </si>
  <si>
    <t>+0.000 -0.005</t>
  </si>
  <si>
    <t>0,15-0,40</t>
  </si>
  <si>
    <t>7  5  2  4 10</t>
  </si>
  <si>
    <t>installation: 60-68 Hm (oily)</t>
  </si>
  <si>
    <t xml:space="preserve">Rocker shafts tightening torque: 29-36 Hm (M10, dry!), 13-17 (M8, dry!) </t>
  </si>
  <si>
    <t>after hubbing</t>
  </si>
  <si>
    <t>+0..0.005</t>
  </si>
  <si>
    <t>-0.02..+0.02</t>
  </si>
  <si>
    <t>Захар, ГБЦ 2016</t>
  </si>
  <si>
    <t>sealing sur-face wear</t>
  </si>
  <si>
    <r>
      <rPr>
        <sz val="10"/>
        <color theme="1"/>
        <rFont val="Calibri"/>
        <family val="2"/>
        <charset val="204"/>
        <scheme val="minor"/>
      </rPr>
      <t xml:space="preserve">разброс измерений </t>
    </r>
    <r>
      <rPr>
        <sz val="8"/>
        <color theme="1"/>
        <rFont val="Calibri"/>
        <family val="2"/>
        <charset val="204"/>
        <scheme val="minor"/>
      </rPr>
      <t>(каждое число  +- это/2)</t>
    </r>
  </si>
  <si>
    <t>New</t>
  </si>
  <si>
    <t>Захар 2016</t>
  </si>
  <si>
    <t>Захар-2016, установлена в 2018</t>
  </si>
  <si>
    <t>9  3  1  6  8</t>
  </si>
  <si>
    <t>pressure check: OK</t>
  </si>
  <si>
    <t>2011: Applause guides in installed state were the same diameter as new quides in free state</t>
  </si>
  <si>
    <t>6.55-6.57</t>
  </si>
  <si>
    <t>6.55-6.56</t>
  </si>
  <si>
    <t>112.7-112.8</t>
  </si>
  <si>
    <t>114.4-114.6</t>
  </si>
  <si>
    <t>6.61-6.62</t>
  </si>
  <si>
    <t>6.62-6.63</t>
  </si>
  <si>
    <t>0.04-0.07</t>
  </si>
  <si>
    <t>0.06-0.07</t>
  </si>
  <si>
    <t>Захар-2016, после шлифовки клапанов и седел</t>
  </si>
  <si>
    <t>6.56-6.58</t>
  </si>
  <si>
    <t>6.555-6.575</t>
  </si>
  <si>
    <t>6.60-6.62</t>
  </si>
  <si>
    <t>0.02-0.06</t>
  </si>
  <si>
    <t>0.025-0.065</t>
  </si>
  <si>
    <t>наименьший диаметр стержня - в верхней части, допустимо</t>
  </si>
  <si>
    <t>Центр-МОТОР, 2018: проверено на вакуум, собрано</t>
  </si>
  <si>
    <t>19.54-19.55</t>
  </si>
  <si>
    <t>19.53-19.54</t>
  </si>
  <si>
    <t>Сборочный (предварительный) зазор (клапан-коромысло, холодный): IN 0.18, EX 0.25</t>
  </si>
  <si>
    <t>в ящике под кроватью, без РВ</t>
  </si>
  <si>
    <t>27.03-27.06</t>
  </si>
  <si>
    <t>эллипс вала (3) 0.015</t>
  </si>
  <si>
    <t>разброс измерений постели H (4) = 0.02</t>
  </si>
  <si>
    <t>разброс измерений постели H (5) = 0.02</t>
  </si>
  <si>
    <t>Макс 2006, снята в 2011, обработка Центр-Мотор 2018</t>
  </si>
  <si>
    <t>вал проточен, постели подварены, занижены (смещение оси 0.05) и расточены под вал</t>
  </si>
  <si>
    <t>Tou-120 (бывш. Applause ИНТЕХ, пробег 120), обработка Интех 2018</t>
  </si>
  <si>
    <t>постели и вал не обрабатывались</t>
  </si>
  <si>
    <t>сдвиг крышки(?): H 26.98-27.11</t>
  </si>
  <si>
    <t>сдвиг крышки(?): H 26.97-26.08</t>
  </si>
  <si>
    <t>разброс измерений постели H (5) = 0.04</t>
  </si>
  <si>
    <t>ИНТЕХ, установлена в 2011</t>
  </si>
  <si>
    <t>VS 1</t>
  </si>
  <si>
    <t>VU 2</t>
  </si>
  <si>
    <t>VU 3</t>
  </si>
  <si>
    <t>VT 4</t>
  </si>
  <si>
    <t>VB 3</t>
  </si>
  <si>
    <t>VB 4</t>
  </si>
  <si>
    <t>из другого мотора</t>
  </si>
  <si>
    <t>114.5-114.6</t>
  </si>
  <si>
    <t>112.6-112.8</t>
  </si>
  <si>
    <t>6.54-6.56</t>
  </si>
  <si>
    <t>Мотор-ИНТЕХ 2018: дефектованы клапана, опрессовано, собрано. На клапане EX-8 стоит подозрительный маслосъемный колпачок</t>
  </si>
  <si>
    <t>Tou-120, снята в 2018, обработка Мотор ИНТЕХ 2018 с заменой седел</t>
  </si>
  <si>
    <t>6.62-6.64</t>
  </si>
  <si>
    <t>0.06-0.08</t>
  </si>
  <si>
    <t>0.06-0.10</t>
  </si>
  <si>
    <t>surfacing: 0.06 removed</t>
  </si>
  <si>
    <t>Макс-2006, снята в 2011</t>
  </si>
  <si>
    <t>Макс-2006, снята в 2011, перебрана в 2018</t>
  </si>
  <si>
    <t>установлены новые коромысла и б.у. валы (новые в 2011, пробег в 2018 = 120 ткм)</t>
  </si>
  <si>
    <t>Tou-120, снята и перебрана в 2018 после пробега в 120 ткм от капремонта в 2011</t>
  </si>
  <si>
    <t>установлены валы из ГБЦ Макс-2006 и оставлены завтуленные коромысла (пробег 120 ткм)</t>
  </si>
  <si>
    <t>коромысла из Макс-2006 (лежат в запасе, пронумерованы маркером)</t>
  </si>
  <si>
    <t>19.56*</t>
  </si>
  <si>
    <t>19.57*</t>
  </si>
  <si>
    <t>* = деформация в районе масляного канала</t>
  </si>
  <si>
    <t>Миша 2014, Центр Мотор 2018</t>
  </si>
  <si>
    <t>расточка до 54.00 после занижения крышек; увод КВ вверх - 0.02-0.03</t>
  </si>
  <si>
    <t>зазор, полученный вычитанием, может быть занижен, так как в размер вкладыша УЖЕ закладывается зазор 0.02</t>
  </si>
  <si>
    <t>Миша-2014, Центр Мотор 2018</t>
  </si>
  <si>
    <t>0.01..-0.01</t>
  </si>
  <si>
    <t>0.00…-0.01</t>
  </si>
  <si>
    <t>H accuracy</t>
  </si>
  <si>
    <t>rear seal</t>
  </si>
  <si>
    <t>Max variation of cylinder bore (6 points: at three heights, along and across): 0.1</t>
  </si>
  <si>
    <t>проточено по поршням с зазором 0.02-0.03</t>
  </si>
  <si>
    <t>surfacing: 0.08 removed</t>
  </si>
  <si>
    <t>surfacing: 0.07 removed</t>
  </si>
  <si>
    <t>Миша-2014, обработка Центр Мотор 2018</t>
  </si>
  <si>
    <t>surfacing: 0.15 removed</t>
  </si>
  <si>
    <t>Applause 2011</t>
  </si>
  <si>
    <t>26.95-26.96</t>
  </si>
  <si>
    <t>26.94-26.95</t>
  </si>
  <si>
    <t>установлнен термостат на 78С</t>
  </si>
  <si>
    <t>установлен восст. маслонасос (радиальные зазоры: 0.25 и 0.17, осевой зазор &lt;0.05)</t>
  </si>
  <si>
    <t>Захар-2016, после пробега 10 ткм  (01.2019)</t>
  </si>
  <si>
    <t>IN и EX заменены на б.у.</t>
  </si>
  <si>
    <t>IN заменен на б.у.</t>
  </si>
  <si>
    <t>EX заменен на б.у.</t>
  </si>
  <si>
    <t>размеры после замены</t>
  </si>
  <si>
    <t>дефектовка/переборка дома 01.2019</t>
  </si>
  <si>
    <t>114.6-114.7</t>
  </si>
  <si>
    <t>112.6-112.9</t>
  </si>
  <si>
    <t>NEW "N-Rocky"</t>
  </si>
  <si>
    <t>6.66 (free state)</t>
  </si>
  <si>
    <t>6.65 (free state)</t>
  </si>
  <si>
    <t>поставлена на V 07.2018, перебрана 01.2019 с пробегом 10 ткм</t>
  </si>
  <si>
    <t>замер вала 01.2019 после 10 ткм, остальные размеры 07.2018</t>
  </si>
  <si>
    <t>front seal</t>
  </si>
  <si>
    <t>Tou-140, снята в 2019, пробег 140</t>
  </si>
  <si>
    <t>last error</t>
  </si>
  <si>
    <t>+0,01 -0,01</t>
  </si>
  <si>
    <t>+0,01 -0,02</t>
  </si>
  <si>
    <t>+0,01 -0,03</t>
  </si>
  <si>
    <t>VZ 1</t>
  </si>
  <si>
    <t>VY 2</t>
  </si>
  <si>
    <t>VV 3</t>
  </si>
  <si>
    <t>VA 4</t>
  </si>
  <si>
    <t>Tou-140, расточка Центр Мотор 2019</t>
  </si>
  <si>
    <t>crank center</t>
  </si>
  <si>
    <t>crank side</t>
  </si>
  <si>
    <t>main center</t>
  </si>
  <si>
    <t>main side</t>
  </si>
  <si>
    <t>(измерены crank 0.50, остальное экстраполировано)</t>
  </si>
  <si>
    <t>норма зазора - для измерения пластигагой</t>
  </si>
  <si>
    <t>расчет зазоров - 0.03 вычитанием, с номинальной толщиной владыша</t>
  </si>
  <si>
    <t>поверхности под сальник наплавлены и проточены в Технап; проточка шеек до +0.5 и полировка в Центр Мотор 2019; шейка 2 - под индивидуальную НГШ</t>
  </si>
  <si>
    <t>Миша 2014, Центр Мотор 2018, установлен в 2019</t>
  </si>
  <si>
    <t xml:space="preserve"> TAIHO 0.25</t>
  </si>
  <si>
    <t>Вкладыши</t>
  </si>
  <si>
    <t xml:space="preserve"> TAIHO 0.50</t>
  </si>
  <si>
    <t>+0.00..-0.01</t>
  </si>
  <si>
    <t>OIL PUMP</t>
  </si>
  <si>
    <t>axial gap</t>
  </si>
  <si>
    <t>outer radial gap</t>
  </si>
  <si>
    <t>inner radial gap</t>
  </si>
  <si>
    <t>spring length</t>
  </si>
  <si>
    <t>Tou-140. после пробега 140 ткм от нового установлен на мотор, собранный в 2019</t>
  </si>
  <si>
    <t>Макс-2011. снят с мотора Макс-2006</t>
  </si>
  <si>
    <t>NORM</t>
  </si>
  <si>
    <t>0.035-0.085</t>
  </si>
  <si>
    <t>0.20-0.28</t>
  </si>
  <si>
    <t>0.16-0.24</t>
  </si>
  <si>
    <t>пружина заменена</t>
  </si>
  <si>
    <t>затяжка винтов крышки - 13 H*m</t>
  </si>
  <si>
    <t>Tou-140, снят в 2019 с пробегом 140 и откапитален</t>
  </si>
  <si>
    <t>просаженная шейка перепроточена до 44.47, на шатуне сделана индивидуальная НГШ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</si>
</sst>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3"/>
      <name val="Calibri"/>
      <charset val="204"/>
      <scheme val="minor"/>
    </font>
    <font>
      <b/>
      <i/>
      <sz val="11"/>
      <color theme="5" tint="-0.249977111117893"/>
      <name val="Calibri"/>
      <charset val="204"/>
      <scheme val="minor"/>
    </font>
    <font>
      <b/>
      <sz val="11"/>
      <color theme="5" tint="-0.249977111117893"/>
      <name val="Calibri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theme="4" tint="0.39997558519241921"/>
      </bottom>
      <diagonal/>
    </border>
    <border>
      <left style="medium">
        <color auto="1"/>
      </left>
      <right/>
      <top/>
      <bottom style="medium">
        <color theme="4" tint="0.39997558519241921"/>
      </bottom>
      <diagonal/>
    </border>
    <border>
      <left/>
      <right style="medium">
        <color auto="1"/>
      </right>
      <top/>
      <bottom style="medium">
        <color theme="4" tint="0.3999755851924192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auto="1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auto="1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 style="medium">
        <color auto="1"/>
      </left>
      <right/>
      <top style="medium">
        <color theme="4" tint="0.39994506668294322"/>
      </top>
      <bottom/>
      <diagonal/>
    </border>
    <border>
      <left/>
      <right style="medium">
        <color auto="1"/>
      </right>
      <top style="medium">
        <color theme="4" tint="0.39994506668294322"/>
      </top>
      <bottom/>
      <diagonal/>
    </border>
    <border>
      <left/>
      <right style="medium">
        <color auto="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auto="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 style="medium">
        <color theme="4" tint="0.39997558519241921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/>
      <diagonal/>
    </border>
    <border>
      <left/>
      <right style="medium">
        <color auto="1"/>
      </right>
      <top style="medium">
        <color theme="4" tint="0.39991454817346722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4" tint="0.39994506668294322"/>
      </bottom>
      <diagonal/>
    </border>
    <border>
      <left style="medium">
        <color auto="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theme="4" tint="0.39994506668294322"/>
      </left>
      <right/>
      <top style="medium">
        <color theme="4" tint="0.39997558519241921"/>
      </top>
      <bottom/>
      <diagonal/>
    </border>
    <border>
      <left/>
      <right style="medium">
        <color theme="4" tint="0.39994506668294322"/>
      </right>
      <top style="medium">
        <color theme="4" tint="0.39997558519241921"/>
      </top>
      <bottom/>
      <diagonal/>
    </border>
    <border>
      <left/>
      <right style="medium">
        <color auto="1"/>
      </right>
      <top style="medium">
        <color theme="4" tint="0.39997558519241921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auto="1"/>
      </left>
      <right/>
      <top/>
      <bottom style="medium">
        <color theme="4" tint="0.39994506668294322"/>
      </bottom>
      <diagonal/>
    </border>
    <border>
      <left/>
      <right style="medium">
        <color auto="1"/>
      </right>
      <top/>
      <bottom style="medium">
        <color theme="4" tint="0.39994506668294322"/>
      </bottom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91454817346722"/>
      </bottom>
      <diagonal/>
    </border>
    <border>
      <left style="medium">
        <color auto="1"/>
      </left>
      <right style="medium">
        <color auto="1"/>
      </right>
      <top style="medium">
        <color theme="4" tint="0.39997558519241921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4" tint="0.39991454817346722"/>
      </bottom>
      <diagonal/>
    </border>
    <border>
      <left style="medium">
        <color auto="1"/>
      </left>
      <right style="medium">
        <color auto="1"/>
      </right>
      <top style="medium">
        <color theme="4" tint="0.39991454817346722"/>
      </top>
      <bottom/>
      <diagonal/>
    </border>
    <border>
      <left style="medium">
        <color auto="1"/>
      </left>
      <right/>
      <top style="medium">
        <color theme="4" tint="0.39991454817346722"/>
      </top>
      <bottom/>
      <diagonal/>
    </border>
    <border>
      <left style="medium">
        <color auto="1"/>
      </left>
      <right/>
      <top/>
      <bottom style="medium">
        <color theme="4" tint="0.39991454817346722"/>
      </bottom>
      <diagonal/>
    </border>
    <border>
      <left/>
      <right style="medium">
        <color auto="1"/>
      </right>
      <top/>
      <bottom style="medium">
        <color theme="4" tint="0.39991454817346722"/>
      </bottom>
      <diagonal/>
    </border>
    <border>
      <left style="medium">
        <color auto="1"/>
      </left>
      <right/>
      <top style="medium">
        <color theme="3" tint="0.59996337778862885"/>
      </top>
      <bottom style="medium">
        <color theme="4" tint="0.39997558519241921"/>
      </bottom>
      <diagonal/>
    </border>
    <border>
      <left/>
      <right style="medium">
        <color auto="1"/>
      </right>
      <top style="medium">
        <color theme="3" tint="0.59996337778862885"/>
      </top>
      <bottom style="medium">
        <color theme="4" tint="0.39997558519241921"/>
      </bottom>
      <diagonal/>
    </border>
    <border>
      <left/>
      <right/>
      <top style="medium">
        <color theme="3" tint="0.59996337778862885"/>
      </top>
      <bottom style="medium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 style="medium">
        <color auto="1"/>
      </left>
      <right/>
      <top style="medium">
        <color theme="3" tint="0.59996337778862885"/>
      </top>
      <bottom/>
      <diagonal/>
    </border>
    <border>
      <left/>
      <right style="medium">
        <color auto="1"/>
      </right>
      <top style="medium">
        <color theme="3" tint="0.59996337778862885"/>
      </top>
      <bottom/>
      <diagonal/>
    </border>
    <border>
      <left style="medium">
        <color theme="4" tint="0.39991454817346722"/>
      </left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39991454817346722"/>
      </left>
      <right/>
      <top/>
      <bottom style="medium">
        <color theme="4" tint="0.39991454817346722"/>
      </bottom>
      <diagonal/>
    </border>
    <border>
      <left style="medium">
        <color auto="1"/>
      </left>
      <right style="medium">
        <color auto="1"/>
      </right>
      <top/>
      <bottom style="medium">
        <color theme="3" tint="0.59996337778862885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theme="4" tint="0.39994506668294322"/>
      </bottom>
      <diagonal/>
    </border>
    <border>
      <left/>
      <right/>
      <top style="thin">
        <color indexed="64"/>
      </top>
      <bottom style="medium">
        <color theme="4" tint="0.39994506668294322"/>
      </bottom>
      <diagonal/>
    </border>
    <border>
      <left style="medium">
        <color auto="1"/>
      </left>
      <right/>
      <top style="thin">
        <color indexed="64"/>
      </top>
      <bottom style="medium">
        <color theme="4" tint="0.39994506668294322"/>
      </bottom>
      <diagonal/>
    </border>
    <border>
      <left/>
      <right style="medium">
        <color auto="1"/>
      </right>
      <top style="thin">
        <color indexed="64"/>
      </top>
      <bottom style="medium">
        <color theme="4" tint="0.39994506668294322"/>
      </bottom>
      <diagonal/>
    </border>
    <border>
      <left style="medium">
        <color auto="1"/>
      </left>
      <right style="medium">
        <color auto="1"/>
      </right>
      <top/>
      <bottom style="thin">
        <color theme="4"/>
      </bottom>
      <diagonal/>
    </border>
    <border>
      <left style="medium">
        <color auto="1"/>
      </left>
      <right/>
      <top/>
      <bottom style="thin">
        <color theme="4"/>
      </bottom>
      <diagonal/>
    </border>
    <border>
      <left/>
      <right style="medium">
        <color auto="1"/>
      </right>
      <top/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auto="1"/>
      </right>
      <top style="medium">
        <color theme="4"/>
      </top>
      <bottom/>
      <diagonal/>
    </border>
    <border>
      <left style="medium">
        <color auto="1"/>
      </left>
      <right style="medium">
        <color auto="1"/>
      </right>
      <top style="medium">
        <color theme="4"/>
      </top>
      <bottom/>
      <diagonal/>
    </border>
    <border>
      <left style="medium">
        <color auto="1"/>
      </left>
      <right/>
      <top style="medium">
        <color theme="4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1454817346722"/>
      </right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/>
      <bottom style="medium">
        <color theme="4" tint="0.39994506668294322"/>
      </bottom>
      <diagonal/>
    </border>
    <border>
      <left style="medium">
        <color auto="1"/>
      </left>
      <right style="medium">
        <color auto="1"/>
      </right>
      <top style="medium">
        <color theme="3" tint="0.39994506668294322"/>
      </top>
      <bottom style="medium">
        <color theme="3" tint="0.59996337778862885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 style="medium">
        <color auto="1"/>
      </left>
      <right/>
      <top/>
      <bottom style="medium">
        <color theme="4"/>
      </bottom>
      <diagonal/>
    </border>
    <border>
      <left/>
      <right style="medium">
        <color auto="1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508">
    <xf numFmtId="0" fontId="0" fillId="0" borderId="0" xfId="0"/>
    <xf numFmtId="0" fontId="2" fillId="2" borderId="3" xfId="1" applyFill="1" applyBorder="1" applyAlignment="1">
      <alignment horizontal="center"/>
    </xf>
    <xf numFmtId="0" fontId="2" fillId="2" borderId="3" xfId="1" applyFill="1" applyBorder="1"/>
    <xf numFmtId="0" fontId="1" fillId="2" borderId="2" xfId="2" applyBorder="1" applyAlignment="1">
      <alignment horizontal="center"/>
    </xf>
    <xf numFmtId="0" fontId="2" fillId="2" borderId="4" xfId="1" applyFill="1" applyBorder="1"/>
    <xf numFmtId="0" fontId="2" fillId="2" borderId="1" xfId="1" applyFill="1" applyBorder="1"/>
    <xf numFmtId="0" fontId="2" fillId="2" borderId="4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0" fontId="2" fillId="2" borderId="8" xfId="1" applyFill="1" applyBorder="1"/>
    <xf numFmtId="0" fontId="2" fillId="2" borderId="8" xfId="1" applyFill="1" applyBorder="1" applyAlignment="1">
      <alignment horizontal="center"/>
    </xf>
    <xf numFmtId="0" fontId="2" fillId="2" borderId="12" xfId="1" applyFill="1" applyBorder="1"/>
    <xf numFmtId="0" fontId="1" fillId="2" borderId="0" xfId="2" applyBorder="1" applyAlignment="1">
      <alignment horizontal="center"/>
    </xf>
    <xf numFmtId="0" fontId="2" fillId="2" borderId="2" xfId="1" applyFill="1" applyBorder="1"/>
    <xf numFmtId="0" fontId="2" fillId="2" borderId="19" xfId="1" applyFill="1" applyBorder="1" applyAlignment="1">
      <alignment horizontal="center"/>
    </xf>
    <xf numFmtId="0" fontId="2" fillId="2" borderId="23" xfId="1" applyFill="1" applyBorder="1" applyAlignment="1">
      <alignment horizontal="center"/>
    </xf>
    <xf numFmtId="0" fontId="3" fillId="2" borderId="1" xfId="1" applyFont="1" applyFill="1" applyAlignment="1">
      <alignment horizontal="center"/>
    </xf>
    <xf numFmtId="0" fontId="2" fillId="2" borderId="26" xfId="1" applyFill="1" applyBorder="1"/>
    <xf numFmtId="0" fontId="2" fillId="2" borderId="32" xfId="1" applyFill="1" applyBorder="1" applyAlignment="1">
      <alignment horizontal="center"/>
    </xf>
    <xf numFmtId="0" fontId="2" fillId="2" borderId="33" xfId="1" applyFill="1" applyBorder="1" applyAlignment="1">
      <alignment horizontal="center"/>
    </xf>
    <xf numFmtId="0" fontId="2" fillId="2" borderId="34" xfId="1" applyFill="1" applyBorder="1" applyAlignment="1">
      <alignment horizontal="center"/>
    </xf>
    <xf numFmtId="0" fontId="2" fillId="2" borderId="35" xfId="1" applyFill="1" applyBorder="1" applyAlignment="1">
      <alignment horizontal="center"/>
    </xf>
    <xf numFmtId="0" fontId="2" fillId="2" borderId="36" xfId="1" applyFill="1" applyBorder="1" applyAlignment="1">
      <alignment horizontal="center"/>
    </xf>
    <xf numFmtId="0" fontId="1" fillId="2" borderId="6" xfId="2" applyBorder="1" applyAlignment="1">
      <alignment horizontal="center"/>
    </xf>
    <xf numFmtId="2" fontId="1" fillId="2" borderId="0" xfId="2" applyNumberFormat="1"/>
    <xf numFmtId="0" fontId="4" fillId="0" borderId="0" xfId="0" applyFont="1"/>
    <xf numFmtId="0" fontId="5" fillId="0" borderId="0" xfId="0" applyFont="1"/>
    <xf numFmtId="2" fontId="1" fillId="2" borderId="0" xfId="2" applyNumberFormat="1" applyBorder="1"/>
    <xf numFmtId="2" fontId="1" fillId="2" borderId="7" xfId="2" applyNumberFormat="1" applyBorder="1"/>
    <xf numFmtId="0" fontId="6" fillId="2" borderId="0" xfId="2" applyFont="1" applyBorder="1" applyAlignment="1">
      <alignment horizontal="center"/>
    </xf>
    <xf numFmtId="0" fontId="6" fillId="2" borderId="18" xfId="2" applyFont="1" applyBorder="1" applyAlignment="1">
      <alignment horizontal="center"/>
    </xf>
    <xf numFmtId="0" fontId="6" fillId="2" borderId="20" xfId="2" applyFont="1" applyBorder="1"/>
    <xf numFmtId="0" fontId="3" fillId="2" borderId="13" xfId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16" fontId="3" fillId="2" borderId="12" xfId="1" quotePrefix="1" applyNumberFormat="1" applyFont="1" applyFill="1" applyBorder="1" applyAlignment="1">
      <alignment horizontal="center"/>
    </xf>
    <xf numFmtId="16" fontId="3" fillId="2" borderId="3" xfId="1" quotePrefix="1" applyNumberFormat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8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" fontId="0" fillId="0" borderId="12" xfId="0" quotePrefix="1" applyNumberFormat="1" applyBorder="1" applyAlignment="1">
      <alignment horizontal="center"/>
    </xf>
    <xf numFmtId="0" fontId="2" fillId="2" borderId="17" xfId="1" applyFill="1" applyBorder="1" applyAlignment="1">
      <alignment horizontal="center" wrapText="1"/>
    </xf>
    <xf numFmtId="0" fontId="2" fillId="2" borderId="16" xfId="1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3" xfId="0" applyNumberFormat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2" fontId="0" fillId="0" borderId="2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43" xfId="0" applyNumberFormat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3" fillId="2" borderId="1" xfId="1" applyNumberFormat="1" applyFont="1" applyFill="1" applyAlignment="1">
      <alignment horizontal="center"/>
    </xf>
    <xf numFmtId="0" fontId="7" fillId="0" borderId="27" xfId="0" applyFont="1" applyBorder="1" applyAlignment="1">
      <alignment vertical="center"/>
    </xf>
    <xf numFmtId="2" fontId="7" fillId="0" borderId="31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2" fontId="0" fillId="0" borderId="6" xfId="0" quotePrefix="1" applyNumberFormat="1" applyBorder="1" applyAlignment="1">
      <alignment horizontal="center"/>
    </xf>
    <xf numFmtId="16" fontId="3" fillId="2" borderId="2" xfId="1" quotePrefix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2" fontId="3" fillId="2" borderId="7" xfId="1" applyNumberFormat="1" applyFont="1" applyFill="1" applyBorder="1" applyAlignment="1">
      <alignment horizontal="center"/>
    </xf>
    <xf numFmtId="2" fontId="0" fillId="0" borderId="27" xfId="0" applyNumberFormat="1" applyBorder="1" applyAlignment="1"/>
    <xf numFmtId="2" fontId="0" fillId="0" borderId="31" xfId="0" applyNumberFormat="1" applyBorder="1" applyAlignment="1"/>
    <xf numFmtId="2" fontId="0" fillId="0" borderId="6" xfId="0" applyNumberFormat="1" applyBorder="1" applyAlignment="1"/>
    <xf numFmtId="2" fontId="0" fillId="0" borderId="7" xfId="0" applyNumberFormat="1" applyBorder="1" applyAlignment="1"/>
    <xf numFmtId="2" fontId="0" fillId="0" borderId="35" xfId="0" applyNumberFormat="1" applyBorder="1" applyAlignment="1"/>
    <xf numFmtId="2" fontId="0" fillId="0" borderId="36" xfId="0" applyNumberFormat="1" applyBorder="1" applyAlignment="1"/>
    <xf numFmtId="2" fontId="0" fillId="0" borderId="14" xfId="0" applyNumberFormat="1" applyBorder="1" applyAlignment="1"/>
    <xf numFmtId="2" fontId="0" fillId="0" borderId="15" xfId="0" applyNumberFormat="1" applyBorder="1" applyAlignment="1"/>
    <xf numFmtId="0" fontId="8" fillId="0" borderId="0" xfId="0" applyFont="1"/>
    <xf numFmtId="2" fontId="3" fillId="2" borderId="5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7" xfId="0" quotePrefix="1" applyNumberFormat="1" applyBorder="1" applyAlignment="1">
      <alignment horizontal="center"/>
    </xf>
    <xf numFmtId="0" fontId="2" fillId="2" borderId="46" xfId="1" applyFill="1" applyBorder="1" applyAlignment="1">
      <alignment horizontal="center" wrapText="1"/>
    </xf>
    <xf numFmtId="0" fontId="2" fillId="2" borderId="47" xfId="1" applyFill="1" applyBorder="1" applyAlignment="1">
      <alignment horizontal="center"/>
    </xf>
    <xf numFmtId="0" fontId="2" fillId="2" borderId="45" xfId="1" applyFill="1" applyBorder="1" applyAlignment="1">
      <alignment horizontal="center" wrapText="1"/>
    </xf>
    <xf numFmtId="2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/>
    </xf>
    <xf numFmtId="2" fontId="0" fillId="0" borderId="13" xfId="0" applyNumberFormat="1" applyBorder="1" applyAlignment="1"/>
    <xf numFmtId="2" fontId="0" fillId="0" borderId="28" xfId="0" applyNumberFormat="1" applyBorder="1" applyAlignment="1"/>
    <xf numFmtId="2" fontId="0" fillId="0" borderId="0" xfId="0" applyNumberFormat="1" applyBorder="1" applyAlignment="1"/>
    <xf numFmtId="2" fontId="0" fillId="0" borderId="32" xfId="0" applyNumberFormat="1" applyBorder="1" applyAlignment="1"/>
    <xf numFmtId="0" fontId="0" fillId="0" borderId="49" xfId="0" applyBorder="1" applyAlignment="1">
      <alignment horizontal="right"/>
    </xf>
    <xf numFmtId="0" fontId="0" fillId="0" borderId="5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0" fillId="0" borderId="53" xfId="0" applyBorder="1"/>
    <xf numFmtId="0" fontId="0" fillId="0" borderId="54" xfId="0" applyBorder="1" applyAlignment="1">
      <alignment horizontal="right"/>
    </xf>
    <xf numFmtId="0" fontId="0" fillId="0" borderId="54" xfId="0" applyBorder="1"/>
    <xf numFmtId="0" fontId="5" fillId="0" borderId="48" xfId="0" applyFont="1" applyBorder="1" applyAlignment="1">
      <alignment wrapText="1"/>
    </xf>
    <xf numFmtId="0" fontId="0" fillId="0" borderId="48" xfId="0" applyBorder="1"/>
    <xf numFmtId="2" fontId="7" fillId="0" borderId="2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2" fillId="2" borderId="5" xfId="1" applyFill="1" applyBorder="1" applyAlignment="1">
      <alignment wrapText="1"/>
    </xf>
    <xf numFmtId="0" fontId="2" fillId="2" borderId="4" xfId="1" applyFill="1" applyBorder="1" applyAlignment="1">
      <alignment horizont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0" fillId="0" borderId="59" xfId="0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0" xfId="0" applyNumberFormat="1" applyBorder="1" applyAlignment="1">
      <alignment horizontal="center" vertical="center" wrapText="1"/>
    </xf>
    <xf numFmtId="2" fontId="0" fillId="0" borderId="62" xfId="0" applyNumberFormat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2" fontId="0" fillId="0" borderId="62" xfId="0" applyNumberFormat="1" applyBorder="1" applyAlignment="1">
      <alignment horizontal="center" vertical="center"/>
    </xf>
    <xf numFmtId="2" fontId="7" fillId="0" borderId="59" xfId="0" applyNumberFormat="1" applyFont="1" applyBorder="1" applyAlignment="1">
      <alignment horizontal="center"/>
    </xf>
    <xf numFmtId="2" fontId="0" fillId="0" borderId="61" xfId="0" applyNumberFormat="1" applyBorder="1" applyAlignment="1">
      <alignment horizontal="center" vertical="center"/>
    </xf>
    <xf numFmtId="0" fontId="0" fillId="0" borderId="0" xfId="0" applyFill="1" applyBorder="1"/>
    <xf numFmtId="2" fontId="7" fillId="0" borderId="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/>
    <xf numFmtId="0" fontId="0" fillId="0" borderId="2" xfId="0" applyBorder="1" applyAlignment="1">
      <alignment horizontal="center"/>
    </xf>
    <xf numFmtId="0" fontId="7" fillId="2" borderId="6" xfId="2" applyFont="1" applyBorder="1" applyAlignment="1">
      <alignment horizontal="center"/>
    </xf>
    <xf numFmtId="0" fontId="7" fillId="2" borderId="0" xfId="2" applyFont="1" applyBorder="1" applyAlignment="1">
      <alignment horizontal="center"/>
    </xf>
    <xf numFmtId="2" fontId="7" fillId="2" borderId="18" xfId="2" applyNumberFormat="1" applyFont="1" applyBorder="1" applyAlignment="1">
      <alignment horizontal="center"/>
    </xf>
    <xf numFmtId="0" fontId="9" fillId="0" borderId="0" xfId="0" quotePrefix="1" applyFont="1"/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0" fillId="0" borderId="68" xfId="0" applyBorder="1" applyAlignment="1">
      <alignment horizontal="center" vertical="center"/>
    </xf>
    <xf numFmtId="2" fontId="0" fillId="0" borderId="69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68" xfId="0" applyNumberFormat="1" applyBorder="1" applyAlignment="1">
      <alignment horizontal="center" vertical="center" wrapText="1"/>
    </xf>
    <xf numFmtId="2" fontId="0" fillId="0" borderId="70" xfId="0" applyNumberForma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wrapText="1"/>
    </xf>
    <xf numFmtId="0" fontId="3" fillId="2" borderId="5" xfId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4" xfId="0" applyNumberFormat="1" applyBorder="1" applyAlignment="1">
      <alignment horizontal="center"/>
    </xf>
    <xf numFmtId="2" fontId="0" fillId="0" borderId="74" xfId="0" applyNumberFormat="1" applyBorder="1" applyAlignment="1">
      <alignment horizontal="center" vertical="center" wrapText="1"/>
    </xf>
    <xf numFmtId="2" fontId="0" fillId="0" borderId="75" xfId="0" applyNumberFormat="1" applyBorder="1" applyAlignment="1">
      <alignment horizontal="center"/>
    </xf>
    <xf numFmtId="0" fontId="7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0" fillId="0" borderId="74" xfId="0" applyBorder="1"/>
    <xf numFmtId="0" fontId="6" fillId="0" borderId="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/>
    </xf>
    <xf numFmtId="0" fontId="14" fillId="2" borderId="14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0" fillId="0" borderId="8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2" fontId="7" fillId="2" borderId="78" xfId="2" applyNumberFormat="1" applyFont="1" applyBorder="1" applyAlignment="1">
      <alignment horizontal="center" vertical="center" wrapText="1"/>
    </xf>
    <xf numFmtId="2" fontId="7" fillId="2" borderId="80" xfId="2" applyNumberFormat="1" applyFont="1" applyBorder="1" applyAlignment="1">
      <alignment horizontal="center" vertical="center" wrapText="1"/>
    </xf>
    <xf numFmtId="16" fontId="0" fillId="0" borderId="2" xfId="0" quotePrefix="1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vertical="center"/>
    </xf>
    <xf numFmtId="2" fontId="0" fillId="0" borderId="14" xfId="0" applyNumberFormat="1" applyBorder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2" borderId="15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164" fontId="0" fillId="0" borderId="0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3" borderId="0" xfId="1" applyFont="1" applyFill="1" applyBorder="1" applyAlignment="1">
      <alignment horizontal="left" vertical="top"/>
    </xf>
    <xf numFmtId="2" fontId="7" fillId="2" borderId="18" xfId="2" applyNumberFormat="1" applyFont="1" applyBorder="1" applyAlignment="1">
      <alignment horizontal="center" vertical="center"/>
    </xf>
    <xf numFmtId="0" fontId="0" fillId="0" borderId="7" xfId="0" applyBorder="1"/>
    <xf numFmtId="2" fontId="0" fillId="0" borderId="13" xfId="0" applyNumberFormat="1" applyBorder="1" applyAlignment="1">
      <alignment horizontal="center"/>
    </xf>
    <xf numFmtId="0" fontId="0" fillId="0" borderId="83" xfId="0" applyBorder="1"/>
    <xf numFmtId="0" fontId="0" fillId="0" borderId="49" xfId="0" applyBorder="1"/>
    <xf numFmtId="0" fontId="6" fillId="0" borderId="49" xfId="0" applyFont="1" applyBorder="1" applyAlignment="1">
      <alignment horizontal="left" vertical="top" wrapText="1"/>
    </xf>
    <xf numFmtId="0" fontId="8" fillId="0" borderId="7" xfId="0" applyFont="1" applyBorder="1"/>
    <xf numFmtId="0" fontId="0" fillId="0" borderId="84" xfId="0" applyBorder="1"/>
    <xf numFmtId="2" fontId="0" fillId="0" borderId="74" xfId="0" applyNumberFormat="1" applyBorder="1" applyAlignment="1"/>
    <xf numFmtId="2" fontId="0" fillId="0" borderId="87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2" fontId="0" fillId="0" borderId="89" xfId="0" applyNumberFormat="1" applyBorder="1" applyAlignment="1"/>
    <xf numFmtId="2" fontId="6" fillId="0" borderId="88" xfId="0" applyNumberFormat="1" applyFont="1" applyBorder="1" applyAlignment="1">
      <alignment horizontal="center"/>
    </xf>
    <xf numFmtId="0" fontId="0" fillId="0" borderId="76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64" fontId="0" fillId="0" borderId="92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92" xfId="0" applyNumberFormat="1" applyBorder="1" applyAlignment="1">
      <alignment horizontal="center" vertical="center" wrapText="1"/>
    </xf>
    <xf numFmtId="164" fontId="0" fillId="0" borderId="83" xfId="0" applyNumberFormat="1" applyBorder="1" applyAlignment="1">
      <alignment horizontal="center" vertical="center" wrapText="1"/>
    </xf>
    <xf numFmtId="2" fontId="0" fillId="0" borderId="83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164" fontId="0" fillId="0" borderId="94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94" xfId="0" applyNumberFormat="1" applyBorder="1" applyAlignment="1">
      <alignment horizontal="center" vertical="center" wrapText="1"/>
    </xf>
    <xf numFmtId="164" fontId="0" fillId="0" borderId="84" xfId="0" applyNumberFormat="1" applyBorder="1" applyAlignment="1">
      <alignment horizontal="center" vertical="center" wrapText="1"/>
    </xf>
    <xf numFmtId="2" fontId="0" fillId="0" borderId="84" xfId="0" applyNumberFormat="1" applyFont="1" applyBorder="1" applyAlignment="1">
      <alignment horizontal="center" vertical="center"/>
    </xf>
    <xf numFmtId="1" fontId="0" fillId="0" borderId="93" xfId="0" quotePrefix="1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91" xfId="0" quotePrefix="1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wrapText="1"/>
    </xf>
    <xf numFmtId="2" fontId="0" fillId="0" borderId="25" xfId="0" applyNumberFormat="1" applyBorder="1" applyAlignment="1">
      <alignment horizontal="center" wrapText="1"/>
    </xf>
    <xf numFmtId="2" fontId="0" fillId="0" borderId="49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54" xfId="0" applyNumberFormat="1" applyFont="1" applyBorder="1" applyAlignment="1">
      <alignment horizontal="center" vertical="center" wrapText="1"/>
    </xf>
    <xf numFmtId="2" fontId="0" fillId="0" borderId="92" xfId="0" applyNumberFormat="1" applyFont="1" applyBorder="1" applyAlignment="1">
      <alignment horizontal="center" vertical="center" wrapText="1"/>
    </xf>
    <xf numFmtId="2" fontId="0" fillId="0" borderId="94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9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7" fillId="0" borderId="95" xfId="0" applyNumberFormat="1" applyFont="1" applyBorder="1" applyAlignment="1">
      <alignment horizontal="center"/>
    </xf>
    <xf numFmtId="0" fontId="12" fillId="0" borderId="7" xfId="0" applyFont="1" applyBorder="1" applyAlignment="1">
      <alignment horizontal="right" vertical="top" wrapText="1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2" fontId="0" fillId="0" borderId="44" xfId="0" applyNumberFormat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7" fillId="0" borderId="14" xfId="0" applyNumberFormat="1" applyFont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0" xfId="0" quotePrefix="1" applyNumberFormat="1" applyBorder="1" applyAlignment="1">
      <alignment horizontal="center"/>
    </xf>
    <xf numFmtId="0" fontId="0" fillId="0" borderId="6" xfId="0" applyBorder="1"/>
    <xf numFmtId="0" fontId="0" fillId="0" borderId="96" xfId="0" applyBorder="1"/>
    <xf numFmtId="0" fontId="0" fillId="0" borderId="97" xfId="0" applyBorder="1"/>
    <xf numFmtId="2" fontId="0" fillId="0" borderId="98" xfId="0" applyNumberFormat="1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0" fillId="0" borderId="52" xfId="0" applyBorder="1"/>
    <xf numFmtId="2" fontId="0" fillId="0" borderId="103" xfId="0" applyNumberFormat="1" applyBorder="1"/>
    <xf numFmtId="0" fontId="0" fillId="0" borderId="104" xfId="0" applyBorder="1"/>
    <xf numFmtId="0" fontId="0" fillId="0" borderId="105" xfId="0" applyBorder="1"/>
    <xf numFmtId="2" fontId="0" fillId="0" borderId="51" xfId="0" applyNumberFormat="1" applyBorder="1" applyAlignment="1">
      <alignment horizontal="center"/>
    </xf>
    <xf numFmtId="2" fontId="7" fillId="0" borderId="5" xfId="0" applyNumberFormat="1" applyFont="1" applyBorder="1" applyAlignment="1">
      <alignment vertical="center"/>
    </xf>
    <xf numFmtId="2" fontId="7" fillId="0" borderId="106" xfId="0" applyNumberFormat="1" applyFont="1" applyBorder="1" applyAlignment="1">
      <alignment vertical="center"/>
    </xf>
    <xf numFmtId="0" fontId="16" fillId="0" borderId="0" xfId="0" applyFont="1"/>
    <xf numFmtId="0" fontId="0" fillId="0" borderId="0" xfId="0" applyFont="1"/>
    <xf numFmtId="0" fontId="0" fillId="0" borderId="50" xfId="0" applyBorder="1"/>
    <xf numFmtId="0" fontId="0" fillId="0" borderId="55" xfId="0" applyBorder="1"/>
    <xf numFmtId="0" fontId="12" fillId="0" borderId="0" xfId="0" applyFont="1" applyAlignment="1">
      <alignment horizontal="left" vertical="top" wrapText="1"/>
    </xf>
    <xf numFmtId="0" fontId="3" fillId="2" borderId="18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1" fillId="2" borderId="65" xfId="2" applyBorder="1" applyAlignment="1">
      <alignment horizontal="center"/>
    </xf>
    <xf numFmtId="0" fontId="1" fillId="2" borderId="44" xfId="2" applyBorder="1" applyAlignment="1">
      <alignment horizontal="center"/>
    </xf>
    <xf numFmtId="0" fontId="3" fillId="2" borderId="21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37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1" fillId="2" borderId="64" xfId="2" applyBorder="1" applyAlignment="1">
      <alignment horizontal="center"/>
    </xf>
    <xf numFmtId="0" fontId="1" fillId="2" borderId="7" xfId="2" applyBorder="1" applyAlignment="1">
      <alignment horizontal="center"/>
    </xf>
    <xf numFmtId="0" fontId="1" fillId="2" borderId="63" xfId="2" applyBorder="1" applyAlignment="1">
      <alignment horizontal="center"/>
    </xf>
    <xf numFmtId="0" fontId="1" fillId="2" borderId="15" xfId="2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2" fillId="2" borderId="10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27" xfId="1" applyFill="1" applyBorder="1" applyAlignment="1">
      <alignment horizontal="center"/>
    </xf>
    <xf numFmtId="0" fontId="2" fillId="2" borderId="28" xfId="1" applyFill="1" applyBorder="1" applyAlignment="1">
      <alignment horizontal="center"/>
    </xf>
    <xf numFmtId="0" fontId="2" fillId="2" borderId="29" xfId="1" applyFill="1" applyBorder="1" applyAlignment="1">
      <alignment horizontal="center"/>
    </xf>
    <xf numFmtId="0" fontId="2" fillId="2" borderId="30" xfId="1" applyFill="1" applyBorder="1" applyAlignment="1">
      <alignment horizontal="center"/>
    </xf>
    <xf numFmtId="0" fontId="2" fillId="2" borderId="31" xfId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7" fillId="2" borderId="78" xfId="2" applyNumberFormat="1" applyFont="1" applyBorder="1" applyAlignment="1">
      <alignment horizontal="center" vertical="center" wrapText="1"/>
    </xf>
    <xf numFmtId="2" fontId="7" fillId="2" borderId="79" xfId="2" applyNumberFormat="1" applyFont="1" applyBorder="1" applyAlignment="1">
      <alignment horizontal="center" vertical="center" wrapText="1"/>
    </xf>
    <xf numFmtId="2" fontId="7" fillId="2" borderId="80" xfId="2" applyNumberFormat="1" applyFont="1" applyBorder="1" applyAlignment="1">
      <alignment horizontal="center" vertical="center" wrapText="1"/>
    </xf>
    <xf numFmtId="2" fontId="7" fillId="2" borderId="8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2" fillId="2" borderId="8" xfId="1" applyFill="1" applyBorder="1" applyAlignment="1">
      <alignment horizontal="center" wrapText="1"/>
    </xf>
    <xf numFmtId="0" fontId="2" fillId="2" borderId="3" xfId="1" applyFill="1" applyBorder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2" xfId="1" applyFill="1" applyBorder="1" applyAlignment="1">
      <alignment horizontal="center" wrapText="1"/>
    </xf>
    <xf numFmtId="0" fontId="6" fillId="0" borderId="66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90" xfId="0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0" fillId="0" borderId="85" xfId="0" applyNumberFormat="1" applyBorder="1" applyAlignment="1">
      <alignment horizontal="center" vertical="center" wrapText="1"/>
    </xf>
    <xf numFmtId="2" fontId="0" fillId="0" borderId="86" xfId="0" applyNumberForma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 wrapText="1"/>
    </xf>
    <xf numFmtId="0" fontId="14" fillId="2" borderId="14" xfId="1" applyFont="1" applyFill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2" fillId="2" borderId="14" xfId="1" applyFill="1" applyBorder="1" applyAlignment="1">
      <alignment horizontal="center" wrapText="1"/>
    </xf>
    <xf numFmtId="0" fontId="2" fillId="2" borderId="15" xfId="1" applyFill="1" applyBorder="1" applyAlignment="1">
      <alignment horizontal="center" wrapText="1"/>
    </xf>
    <xf numFmtId="16" fontId="0" fillId="0" borderId="39" xfId="0" quotePrefix="1" applyNumberFormat="1" applyBorder="1" applyAlignment="1">
      <alignment horizontal="center" vertical="center"/>
    </xf>
    <xf numFmtId="16" fontId="0" fillId="0" borderId="2" xfId="0" quotePrefix="1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7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2" fontId="0" fillId="0" borderId="31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2" fillId="2" borderId="10" xfId="1" applyFill="1" applyBorder="1" applyAlignment="1">
      <alignment horizontal="center" wrapText="1"/>
    </xf>
    <xf numFmtId="0" fontId="2" fillId="2" borderId="11" xfId="1" applyFill="1" applyBorder="1" applyAlignment="1">
      <alignment horizontal="center" wrapText="1"/>
    </xf>
    <xf numFmtId="0" fontId="6" fillId="0" borderId="4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2" fontId="3" fillId="2" borderId="14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2" fontId="3" fillId="2" borderId="6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0" fillId="0" borderId="4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2" fillId="2" borderId="13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wrapText="1"/>
    </xf>
    <xf numFmtId="2" fontId="3" fillId="2" borderId="6" xfId="1" applyNumberFormat="1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2" fontId="3" fillId="2" borderId="15" xfId="1" applyNumberFormat="1" applyFont="1" applyFill="1" applyBorder="1" applyAlignment="1">
      <alignment horizontal="center" wrapText="1"/>
    </xf>
    <xf numFmtId="2" fontId="3" fillId="2" borderId="7" xfId="1" applyNumberFormat="1" applyFont="1" applyFill="1" applyBorder="1" applyAlignment="1">
      <alignment horizont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</cellXfs>
  <cellStyles count="3">
    <cellStyle name="20% - Accent1" xfId="2" builtinId="30"/>
    <cellStyle name="Heading 3" xfId="1" builtinId="18"/>
    <cellStyle name="Normal" xfId="0" builtinId="0"/>
  </cellStyles>
  <dxfs count="1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Q96" sqref="Q96"/>
    </sheetView>
  </sheetViews>
  <sheetFormatPr defaultRowHeight="14.4" x14ac:dyDescent="0.3"/>
  <cols>
    <col min="1" max="1" width="12.44140625" style="26" customWidth="1"/>
    <col min="2" max="5" width="9.6640625" customWidth="1"/>
    <col min="9" max="9" width="9.6640625" customWidth="1"/>
  </cols>
  <sheetData>
    <row r="1" spans="1:16" x14ac:dyDescent="0.3">
      <c r="A1" s="25" t="s">
        <v>19</v>
      </c>
      <c r="B1" t="s">
        <v>6</v>
      </c>
    </row>
    <row r="2" spans="1:16" x14ac:dyDescent="0.3">
      <c r="B2" t="s">
        <v>7</v>
      </c>
    </row>
    <row r="3" spans="1:16" x14ac:dyDescent="0.3">
      <c r="B3" t="s">
        <v>8</v>
      </c>
    </row>
    <row r="4" spans="1:16" x14ac:dyDescent="0.3">
      <c r="B4" t="s">
        <v>43</v>
      </c>
    </row>
    <row r="5" spans="1:16" x14ac:dyDescent="0.3">
      <c r="B5" t="s">
        <v>168</v>
      </c>
    </row>
    <row r="7" spans="1:16" ht="15" thickBot="1" x14ac:dyDescent="0.35">
      <c r="A7" s="26" t="s">
        <v>20</v>
      </c>
      <c r="B7" t="s">
        <v>17</v>
      </c>
    </row>
    <row r="8" spans="1:16" ht="15" thickBot="1" x14ac:dyDescent="0.35">
      <c r="B8" s="10" t="s">
        <v>5</v>
      </c>
      <c r="C8" s="362" t="s">
        <v>4</v>
      </c>
      <c r="D8" s="363"/>
      <c r="E8" s="363"/>
      <c r="F8" s="363"/>
      <c r="G8" s="363"/>
      <c r="H8" s="363"/>
      <c r="I8" s="362" t="s">
        <v>3</v>
      </c>
      <c r="J8" s="363"/>
      <c r="K8" s="363"/>
      <c r="L8" s="363"/>
      <c r="M8" s="363"/>
      <c r="N8" s="364"/>
    </row>
    <row r="9" spans="1:16" x14ac:dyDescent="0.3">
      <c r="B9" s="13" t="s">
        <v>14</v>
      </c>
      <c r="C9" s="365" t="s">
        <v>0</v>
      </c>
      <c r="D9" s="366"/>
      <c r="E9" s="367" t="s">
        <v>1</v>
      </c>
      <c r="F9" s="368"/>
      <c r="G9" s="366" t="s">
        <v>2</v>
      </c>
      <c r="H9" s="366"/>
      <c r="I9" s="365" t="s">
        <v>0</v>
      </c>
      <c r="J9" s="366"/>
      <c r="K9" s="367" t="s">
        <v>1</v>
      </c>
      <c r="L9" s="368"/>
      <c r="M9" s="366" t="s">
        <v>2</v>
      </c>
      <c r="N9" s="369"/>
    </row>
    <row r="10" spans="1:16" ht="15" thickBot="1" x14ac:dyDescent="0.35">
      <c r="B10" s="17"/>
      <c r="C10" s="18" t="s">
        <v>15</v>
      </c>
      <c r="D10" s="18" t="s">
        <v>16</v>
      </c>
      <c r="E10" s="19" t="s">
        <v>15</v>
      </c>
      <c r="F10" s="20" t="s">
        <v>16</v>
      </c>
      <c r="G10" s="18" t="s">
        <v>15</v>
      </c>
      <c r="H10" s="18" t="s">
        <v>16</v>
      </c>
      <c r="I10" s="21" t="s">
        <v>15</v>
      </c>
      <c r="J10" s="18" t="s">
        <v>16</v>
      </c>
      <c r="K10" s="19" t="s">
        <v>15</v>
      </c>
      <c r="L10" s="20" t="s">
        <v>16</v>
      </c>
      <c r="M10" s="18" t="s">
        <v>15</v>
      </c>
      <c r="N10" s="22" t="s">
        <v>16</v>
      </c>
    </row>
    <row r="11" spans="1:16" x14ac:dyDescent="0.3">
      <c r="B11" s="3">
        <v>1</v>
      </c>
      <c r="C11" s="12">
        <v>19.45</v>
      </c>
      <c r="D11" s="12">
        <v>19.47</v>
      </c>
      <c r="E11" s="30">
        <v>19.55</v>
      </c>
      <c r="F11" s="31">
        <v>19.54</v>
      </c>
      <c r="G11" s="24">
        <f>E11-C11</f>
        <v>0.10000000000000142</v>
      </c>
      <c r="H11" s="24">
        <f>F11-D11</f>
        <v>7.0000000000000284E-2</v>
      </c>
      <c r="I11" s="23">
        <v>19.46</v>
      </c>
      <c r="J11" s="12">
        <v>19.48</v>
      </c>
      <c r="K11" s="30">
        <v>19.559999999999999</v>
      </c>
      <c r="L11" s="31">
        <v>19.54</v>
      </c>
      <c r="M11" s="27">
        <f>K11-I11</f>
        <v>9.9999999999997868E-2</v>
      </c>
      <c r="N11" s="28">
        <f>L11-J11</f>
        <v>5.9999999999998721E-2</v>
      </c>
    </row>
    <row r="12" spans="1:16" x14ac:dyDescent="0.3">
      <c r="B12" s="3">
        <v>2</v>
      </c>
      <c r="C12" s="12">
        <v>19.45</v>
      </c>
      <c r="D12" s="12">
        <v>19.48</v>
      </c>
      <c r="E12" s="30">
        <v>19.559999999999999</v>
      </c>
      <c r="F12" s="31">
        <v>19.55</v>
      </c>
      <c r="G12" s="24">
        <f t="shared" ref="G12:G18" si="0">E12-C12</f>
        <v>0.10999999999999943</v>
      </c>
      <c r="H12" s="24">
        <f t="shared" ref="H12:H18" si="1">F12-D12</f>
        <v>7.0000000000000284E-2</v>
      </c>
      <c r="I12" s="23">
        <v>19.46</v>
      </c>
      <c r="J12" s="12">
        <v>19.48</v>
      </c>
      <c r="K12" s="30">
        <v>19.559999999999999</v>
      </c>
      <c r="L12" s="31">
        <v>19.55</v>
      </c>
      <c r="M12" s="27">
        <f t="shared" ref="M12:M18" si="2">K12-I12</f>
        <v>9.9999999999997868E-2</v>
      </c>
      <c r="N12" s="28">
        <f t="shared" ref="N12:N18" si="3">L12-J12</f>
        <v>7.0000000000000284E-2</v>
      </c>
      <c r="O12" t="s">
        <v>22</v>
      </c>
      <c r="P12" t="s">
        <v>23</v>
      </c>
    </row>
    <row r="13" spans="1:16" x14ac:dyDescent="0.3">
      <c r="B13" s="3">
        <v>3</v>
      </c>
      <c r="C13" s="12">
        <v>19.45</v>
      </c>
      <c r="D13" s="12">
        <v>19.48</v>
      </c>
      <c r="E13" s="30">
        <v>19.559999999999999</v>
      </c>
      <c r="F13" s="31">
        <v>19.54</v>
      </c>
      <c r="G13" s="24">
        <f t="shared" si="0"/>
        <v>0.10999999999999943</v>
      </c>
      <c r="H13" s="24">
        <f t="shared" si="1"/>
        <v>5.9999999999998721E-2</v>
      </c>
      <c r="I13" s="23">
        <v>19.46</v>
      </c>
      <c r="J13" s="12">
        <v>19.48</v>
      </c>
      <c r="K13" s="30">
        <v>19.559999999999999</v>
      </c>
      <c r="L13" s="31">
        <v>19.55</v>
      </c>
      <c r="M13" s="27">
        <f t="shared" si="2"/>
        <v>9.9999999999997868E-2</v>
      </c>
      <c r="N13" s="28">
        <f t="shared" si="3"/>
        <v>7.0000000000000284E-2</v>
      </c>
    </row>
    <row r="14" spans="1:16" x14ac:dyDescent="0.3">
      <c r="B14" s="3">
        <v>4</v>
      </c>
      <c r="C14" s="12">
        <v>19.45</v>
      </c>
      <c r="D14" s="12">
        <v>19.48</v>
      </c>
      <c r="E14" s="30">
        <v>19.55</v>
      </c>
      <c r="F14" s="31">
        <v>19.55</v>
      </c>
      <c r="G14" s="24">
        <f t="shared" si="0"/>
        <v>0.10000000000000142</v>
      </c>
      <c r="H14" s="24">
        <f t="shared" si="1"/>
        <v>7.0000000000000284E-2</v>
      </c>
      <c r="I14" s="23">
        <v>19.46</v>
      </c>
      <c r="J14" s="12">
        <v>19.48</v>
      </c>
      <c r="K14" s="30">
        <v>19.559999999999999</v>
      </c>
      <c r="L14" s="31">
        <v>19.55</v>
      </c>
      <c r="M14" s="27">
        <f t="shared" si="2"/>
        <v>9.9999999999997868E-2</v>
      </c>
      <c r="N14" s="28">
        <f t="shared" si="3"/>
        <v>7.0000000000000284E-2</v>
      </c>
      <c r="O14" t="s">
        <v>22</v>
      </c>
    </row>
    <row r="15" spans="1:16" x14ac:dyDescent="0.3">
      <c r="B15" s="3">
        <v>5</v>
      </c>
      <c r="C15" s="29">
        <v>19.440000000000001</v>
      </c>
      <c r="D15" s="12">
        <v>19.47</v>
      </c>
      <c r="E15" s="30">
        <v>19.559999999999999</v>
      </c>
      <c r="F15" s="31">
        <v>19.54</v>
      </c>
      <c r="G15" s="24">
        <f t="shared" si="0"/>
        <v>0.11999999999999744</v>
      </c>
      <c r="H15" s="24">
        <f t="shared" si="1"/>
        <v>7.0000000000000284E-2</v>
      </c>
      <c r="I15" s="23">
        <v>19.46</v>
      </c>
      <c r="J15" s="12">
        <v>19.48</v>
      </c>
      <c r="K15" s="30">
        <v>19.559999999999999</v>
      </c>
      <c r="L15" s="31">
        <v>19.55</v>
      </c>
      <c r="M15" s="27">
        <f t="shared" si="2"/>
        <v>9.9999999999997868E-2</v>
      </c>
      <c r="N15" s="28">
        <f t="shared" si="3"/>
        <v>7.0000000000000284E-2</v>
      </c>
    </row>
    <row r="16" spans="1:16" x14ac:dyDescent="0.3">
      <c r="B16" s="3">
        <v>6</v>
      </c>
      <c r="C16" s="12">
        <v>19.45</v>
      </c>
      <c r="D16" s="12">
        <v>19.47</v>
      </c>
      <c r="E16" s="30">
        <v>19.559999999999999</v>
      </c>
      <c r="F16" s="31">
        <v>19.45</v>
      </c>
      <c r="G16" s="24">
        <f t="shared" si="0"/>
        <v>0.10999999999999943</v>
      </c>
      <c r="H16" s="24">
        <f t="shared" si="1"/>
        <v>-1.9999999999999574E-2</v>
      </c>
      <c r="I16" s="23">
        <v>19.46</v>
      </c>
      <c r="J16" s="12">
        <v>19.48</v>
      </c>
      <c r="K16" s="30">
        <v>19.559999999999999</v>
      </c>
      <c r="L16" s="31">
        <v>19.55</v>
      </c>
      <c r="M16" s="27">
        <f t="shared" si="2"/>
        <v>9.9999999999997868E-2</v>
      </c>
      <c r="N16" s="28">
        <f t="shared" si="3"/>
        <v>7.0000000000000284E-2</v>
      </c>
      <c r="O16" t="s">
        <v>22</v>
      </c>
      <c r="P16" t="s">
        <v>23</v>
      </c>
    </row>
    <row r="17" spans="1:15" x14ac:dyDescent="0.3">
      <c r="B17" s="3">
        <v>7</v>
      </c>
      <c r="C17" s="29">
        <v>19.440000000000001</v>
      </c>
      <c r="D17" s="12">
        <v>19.47</v>
      </c>
      <c r="E17" s="30">
        <v>19.559999999999999</v>
      </c>
      <c r="F17" s="31">
        <v>19.55</v>
      </c>
      <c r="G17" s="24">
        <f t="shared" si="0"/>
        <v>0.11999999999999744</v>
      </c>
      <c r="H17" s="24">
        <f t="shared" si="1"/>
        <v>8.0000000000001847E-2</v>
      </c>
      <c r="I17" s="23">
        <v>19.45</v>
      </c>
      <c r="J17" s="12">
        <v>19.48</v>
      </c>
      <c r="K17" s="30">
        <v>19.559999999999999</v>
      </c>
      <c r="L17" s="31">
        <v>19.55</v>
      </c>
      <c r="M17" s="27">
        <f t="shared" si="2"/>
        <v>0.10999999999999943</v>
      </c>
      <c r="N17" s="28">
        <f t="shared" si="3"/>
        <v>7.0000000000000284E-2</v>
      </c>
    </row>
    <row r="18" spans="1:15" ht="15" thickBot="1" x14ac:dyDescent="0.35">
      <c r="B18" s="3">
        <v>8</v>
      </c>
      <c r="C18" s="12">
        <v>19.45</v>
      </c>
      <c r="D18" s="12">
        <v>19.47</v>
      </c>
      <c r="E18" s="30">
        <v>19.559999999999999</v>
      </c>
      <c r="F18" s="31">
        <v>19.55</v>
      </c>
      <c r="G18" s="24">
        <f t="shared" si="0"/>
        <v>0.10999999999999943</v>
      </c>
      <c r="H18" s="24">
        <f t="shared" si="1"/>
        <v>8.0000000000001847E-2</v>
      </c>
      <c r="I18" s="23">
        <v>19.45</v>
      </c>
      <c r="J18" s="12">
        <v>19.48</v>
      </c>
      <c r="K18" s="30">
        <v>19.559999999999999</v>
      </c>
      <c r="L18" s="31">
        <v>19.55</v>
      </c>
      <c r="M18" s="27">
        <f t="shared" si="2"/>
        <v>0.10999999999999943</v>
      </c>
      <c r="N18" s="28">
        <f t="shared" si="3"/>
        <v>7.0000000000000284E-2</v>
      </c>
      <c r="O18" t="s">
        <v>22</v>
      </c>
    </row>
    <row r="19" spans="1:15" ht="18.75" customHeight="1" x14ac:dyDescent="0.3">
      <c r="B19" s="11" t="s">
        <v>10</v>
      </c>
      <c r="C19" s="351" t="s">
        <v>12</v>
      </c>
      <c r="D19" s="352"/>
      <c r="E19" s="351" t="s">
        <v>13</v>
      </c>
      <c r="F19" s="352"/>
      <c r="G19" s="353" t="s">
        <v>11</v>
      </c>
      <c r="H19" s="354"/>
      <c r="I19" s="355" t="s">
        <v>12</v>
      </c>
      <c r="J19" s="352"/>
      <c r="K19" s="351" t="s">
        <v>13</v>
      </c>
      <c r="L19" s="352"/>
      <c r="M19" s="353" t="s">
        <v>11</v>
      </c>
      <c r="N19" s="356"/>
    </row>
    <row r="20" spans="1:15" ht="15" thickBot="1" x14ac:dyDescent="0.35">
      <c r="B20" s="2" t="s">
        <v>9</v>
      </c>
      <c r="C20" s="5"/>
      <c r="D20" s="7"/>
      <c r="E20" s="15"/>
      <c r="F20" s="14"/>
      <c r="G20" s="342">
        <v>0.08</v>
      </c>
      <c r="H20" s="343"/>
      <c r="I20" s="4"/>
      <c r="J20" s="7"/>
      <c r="K20" s="15"/>
      <c r="L20" s="14"/>
      <c r="M20" s="342">
        <v>0.08</v>
      </c>
      <c r="N20" s="344"/>
    </row>
    <row r="21" spans="1:15" x14ac:dyDescent="0.3">
      <c r="B21" t="s">
        <v>18</v>
      </c>
    </row>
    <row r="23" spans="1:15" ht="15" thickBot="1" x14ac:dyDescent="0.35">
      <c r="A23" s="26" t="s">
        <v>21</v>
      </c>
      <c r="B23" t="s">
        <v>17</v>
      </c>
    </row>
    <row r="24" spans="1:15" ht="15" customHeight="1" thickBot="1" x14ac:dyDescent="0.35">
      <c r="A24" s="370" t="s">
        <v>169</v>
      </c>
      <c r="B24" s="10" t="s">
        <v>5</v>
      </c>
      <c r="C24" s="362" t="s">
        <v>4</v>
      </c>
      <c r="D24" s="363"/>
      <c r="E24" s="363"/>
      <c r="F24" s="363"/>
      <c r="G24" s="363"/>
      <c r="H24" s="363"/>
      <c r="I24" s="362" t="s">
        <v>3</v>
      </c>
      <c r="J24" s="363"/>
      <c r="K24" s="363"/>
      <c r="L24" s="363"/>
      <c r="M24" s="363"/>
      <c r="N24" s="364"/>
    </row>
    <row r="25" spans="1:15" x14ac:dyDescent="0.3">
      <c r="A25" s="370"/>
      <c r="B25" s="13" t="s">
        <v>14</v>
      </c>
      <c r="C25" s="365" t="s">
        <v>0</v>
      </c>
      <c r="D25" s="366"/>
      <c r="E25" s="367" t="s">
        <v>1</v>
      </c>
      <c r="F25" s="368"/>
      <c r="G25" s="366" t="s">
        <v>2</v>
      </c>
      <c r="H25" s="366"/>
      <c r="I25" s="365" t="s">
        <v>0</v>
      </c>
      <c r="J25" s="366"/>
      <c r="K25" s="367" t="s">
        <v>1</v>
      </c>
      <c r="L25" s="368"/>
      <c r="M25" s="366" t="s">
        <v>2</v>
      </c>
      <c r="N25" s="369"/>
    </row>
    <row r="26" spans="1:15" ht="15" thickBot="1" x14ac:dyDescent="0.35">
      <c r="B26" s="17"/>
      <c r="C26" s="18" t="s">
        <v>15</v>
      </c>
      <c r="D26" s="18" t="s">
        <v>16</v>
      </c>
      <c r="E26" s="19" t="s">
        <v>15</v>
      </c>
      <c r="F26" s="20" t="s">
        <v>16</v>
      </c>
      <c r="G26" s="18" t="s">
        <v>15</v>
      </c>
      <c r="H26" s="18" t="s">
        <v>16</v>
      </c>
      <c r="I26" s="21" t="s">
        <v>15</v>
      </c>
      <c r="J26" s="18" t="s">
        <v>16</v>
      </c>
      <c r="K26" s="19" t="s">
        <v>15</v>
      </c>
      <c r="L26" s="20" t="s">
        <v>16</v>
      </c>
      <c r="M26" s="18" t="s">
        <v>15</v>
      </c>
      <c r="N26" s="22" t="s">
        <v>16</v>
      </c>
    </row>
    <row r="27" spans="1:15" x14ac:dyDescent="0.3">
      <c r="B27" s="3">
        <v>1</v>
      </c>
      <c r="C27" s="188">
        <v>19.47</v>
      </c>
      <c r="D27" s="189">
        <v>19.47</v>
      </c>
      <c r="E27" s="190">
        <v>19.5</v>
      </c>
      <c r="F27" s="190">
        <v>19.5</v>
      </c>
      <c r="G27" s="359">
        <f>E27-C27</f>
        <v>3.0000000000001137E-2</v>
      </c>
      <c r="H27" s="360"/>
      <c r="I27" s="188">
        <v>19.47</v>
      </c>
      <c r="J27" s="189">
        <v>19.47</v>
      </c>
      <c r="K27" s="190">
        <v>19.52</v>
      </c>
      <c r="L27" s="190">
        <v>19.52</v>
      </c>
      <c r="M27" s="359">
        <f>K27-I27</f>
        <v>5.0000000000000711E-2</v>
      </c>
      <c r="N27" s="360"/>
    </row>
    <row r="28" spans="1:15" x14ac:dyDescent="0.3">
      <c r="B28" s="3">
        <v>2</v>
      </c>
      <c r="C28" s="188">
        <v>19.47</v>
      </c>
      <c r="D28" s="189">
        <v>19.47</v>
      </c>
      <c r="E28" s="190">
        <v>19.52</v>
      </c>
      <c r="F28" s="190">
        <v>19.52</v>
      </c>
      <c r="G28" s="357">
        <f t="shared" ref="G28:G34" si="4">E28-C28</f>
        <v>5.0000000000000711E-2</v>
      </c>
      <c r="H28" s="358"/>
      <c r="I28" s="188">
        <v>19.47</v>
      </c>
      <c r="J28" s="189">
        <v>19.47</v>
      </c>
      <c r="K28" s="190">
        <v>19.5</v>
      </c>
      <c r="L28" s="190">
        <v>19.5</v>
      </c>
      <c r="M28" s="357">
        <f t="shared" ref="M28:M34" si="5">K28-I28</f>
        <v>3.0000000000001137E-2</v>
      </c>
      <c r="N28" s="358"/>
    </row>
    <row r="29" spans="1:15" x14ac:dyDescent="0.3">
      <c r="B29" s="3">
        <v>3</v>
      </c>
      <c r="C29" s="188">
        <v>19.47</v>
      </c>
      <c r="D29" s="189">
        <v>19.47</v>
      </c>
      <c r="E29" s="190">
        <v>19.5</v>
      </c>
      <c r="F29" s="190">
        <v>19.5</v>
      </c>
      <c r="G29" s="357">
        <f t="shared" si="4"/>
        <v>3.0000000000001137E-2</v>
      </c>
      <c r="H29" s="358"/>
      <c r="I29" s="188">
        <v>19.47</v>
      </c>
      <c r="J29" s="189">
        <v>19.47</v>
      </c>
      <c r="K29" s="190">
        <v>19.52</v>
      </c>
      <c r="L29" s="190">
        <v>19.52</v>
      </c>
      <c r="M29" s="357">
        <f t="shared" si="5"/>
        <v>5.0000000000000711E-2</v>
      </c>
      <c r="N29" s="358"/>
    </row>
    <row r="30" spans="1:15" x14ac:dyDescent="0.3">
      <c r="B30" s="3">
        <v>4</v>
      </c>
      <c r="C30" s="188">
        <v>19.47</v>
      </c>
      <c r="D30" s="189">
        <v>19.47</v>
      </c>
      <c r="E30" s="190">
        <v>19.510000000000002</v>
      </c>
      <c r="F30" s="190">
        <v>19.510000000000002</v>
      </c>
      <c r="G30" s="357">
        <f t="shared" si="4"/>
        <v>4.00000000000027E-2</v>
      </c>
      <c r="H30" s="358"/>
      <c r="I30" s="188">
        <v>19.47</v>
      </c>
      <c r="J30" s="189">
        <v>19.47</v>
      </c>
      <c r="K30" s="190">
        <v>19.52</v>
      </c>
      <c r="L30" s="190">
        <v>19.52</v>
      </c>
      <c r="M30" s="357">
        <f t="shared" si="5"/>
        <v>5.0000000000000711E-2</v>
      </c>
      <c r="N30" s="358"/>
    </row>
    <row r="31" spans="1:15" x14ac:dyDescent="0.3">
      <c r="B31" s="3">
        <v>5</v>
      </c>
      <c r="C31" s="188">
        <v>19.47</v>
      </c>
      <c r="D31" s="189">
        <v>19.47</v>
      </c>
      <c r="E31" s="190">
        <v>19.53</v>
      </c>
      <c r="F31" s="190">
        <v>19.53</v>
      </c>
      <c r="G31" s="357">
        <f t="shared" si="4"/>
        <v>6.0000000000002274E-2</v>
      </c>
      <c r="H31" s="358"/>
      <c r="I31" s="188">
        <v>19.47</v>
      </c>
      <c r="J31" s="189">
        <v>19.47</v>
      </c>
      <c r="K31" s="190">
        <v>19.510000000000002</v>
      </c>
      <c r="L31" s="190">
        <v>19.510000000000002</v>
      </c>
      <c r="M31" s="357">
        <f t="shared" si="5"/>
        <v>4.00000000000027E-2</v>
      </c>
      <c r="N31" s="358"/>
    </row>
    <row r="32" spans="1:15" x14ac:dyDescent="0.3">
      <c r="B32" s="3">
        <v>6</v>
      </c>
      <c r="C32" s="188">
        <v>19.47</v>
      </c>
      <c r="D32" s="189">
        <v>19.47</v>
      </c>
      <c r="E32" s="190">
        <v>19.52</v>
      </c>
      <c r="F32" s="190">
        <v>19.52</v>
      </c>
      <c r="G32" s="357">
        <f t="shared" si="4"/>
        <v>5.0000000000000711E-2</v>
      </c>
      <c r="H32" s="358"/>
      <c r="I32" s="188">
        <v>19.47</v>
      </c>
      <c r="J32" s="189">
        <v>19.47</v>
      </c>
      <c r="K32" s="190">
        <v>19.510000000000002</v>
      </c>
      <c r="L32" s="190">
        <v>19.510000000000002</v>
      </c>
      <c r="M32" s="357">
        <f t="shared" si="5"/>
        <v>4.00000000000027E-2</v>
      </c>
      <c r="N32" s="358"/>
    </row>
    <row r="33" spans="1:14" x14ac:dyDescent="0.3">
      <c r="B33" s="3">
        <v>7</v>
      </c>
      <c r="C33" s="188">
        <v>19.47</v>
      </c>
      <c r="D33" s="189">
        <v>19.47</v>
      </c>
      <c r="E33" s="190">
        <v>19.5</v>
      </c>
      <c r="F33" s="190">
        <v>19.5</v>
      </c>
      <c r="G33" s="357">
        <f t="shared" si="4"/>
        <v>3.0000000000001137E-2</v>
      </c>
      <c r="H33" s="358"/>
      <c r="I33" s="188">
        <v>19.47</v>
      </c>
      <c r="J33" s="189">
        <v>19.47</v>
      </c>
      <c r="K33" s="190">
        <v>19.510000000000002</v>
      </c>
      <c r="L33" s="190">
        <v>19.510000000000002</v>
      </c>
      <c r="M33" s="357">
        <f t="shared" si="5"/>
        <v>4.00000000000027E-2</v>
      </c>
      <c r="N33" s="358"/>
    </row>
    <row r="34" spans="1:14" ht="15" thickBot="1" x14ac:dyDescent="0.35">
      <c r="B34" s="3">
        <v>8</v>
      </c>
      <c r="C34" s="188">
        <v>19.47</v>
      </c>
      <c r="D34" s="189">
        <v>19.47</v>
      </c>
      <c r="E34" s="190">
        <v>19.52</v>
      </c>
      <c r="F34" s="190">
        <v>19.52</v>
      </c>
      <c r="G34" s="349">
        <f t="shared" si="4"/>
        <v>5.0000000000000711E-2</v>
      </c>
      <c r="H34" s="350"/>
      <c r="I34" s="188">
        <v>19.47</v>
      </c>
      <c r="J34" s="189">
        <v>19.47</v>
      </c>
      <c r="K34" s="190">
        <v>19.5</v>
      </c>
      <c r="L34" s="190">
        <v>19.5</v>
      </c>
      <c r="M34" s="349">
        <f t="shared" si="5"/>
        <v>3.0000000000001137E-2</v>
      </c>
      <c r="N34" s="350"/>
    </row>
    <row r="35" spans="1:14" x14ac:dyDescent="0.3">
      <c r="B35" s="11" t="s">
        <v>175</v>
      </c>
      <c r="C35" s="351">
        <v>19.47</v>
      </c>
      <c r="D35" s="352"/>
      <c r="E35" s="351"/>
      <c r="F35" s="352"/>
      <c r="G35" s="353"/>
      <c r="H35" s="354"/>
      <c r="I35" s="355">
        <v>19.47</v>
      </c>
      <c r="J35" s="352"/>
      <c r="K35" s="351"/>
      <c r="L35" s="352"/>
      <c r="M35" s="353"/>
      <c r="N35" s="356"/>
    </row>
    <row r="36" spans="1:14" x14ac:dyDescent="0.3">
      <c r="B36" s="13" t="s">
        <v>10</v>
      </c>
      <c r="C36" s="340" t="s">
        <v>12</v>
      </c>
      <c r="D36" s="346"/>
      <c r="E36" s="340" t="s">
        <v>13</v>
      </c>
      <c r="F36" s="346"/>
      <c r="G36" s="340" t="s">
        <v>11</v>
      </c>
      <c r="H36" s="347"/>
      <c r="I36" s="348" t="s">
        <v>12</v>
      </c>
      <c r="J36" s="346"/>
      <c r="K36" s="340" t="s">
        <v>13</v>
      </c>
      <c r="L36" s="346"/>
      <c r="M36" s="340" t="s">
        <v>11</v>
      </c>
      <c r="N36" s="341"/>
    </row>
    <row r="37" spans="1:14" ht="15" thickBot="1" x14ac:dyDescent="0.35">
      <c r="B37" s="2" t="s">
        <v>9</v>
      </c>
      <c r="C37" s="5"/>
      <c r="D37" s="7"/>
      <c r="E37" s="15"/>
      <c r="F37" s="14"/>
      <c r="G37" s="342">
        <v>0.08</v>
      </c>
      <c r="H37" s="343"/>
      <c r="I37" s="4"/>
      <c r="J37" s="7"/>
      <c r="K37" s="15"/>
      <c r="L37" s="14"/>
      <c r="M37" s="342">
        <v>0.08</v>
      </c>
      <c r="N37" s="344"/>
    </row>
    <row r="38" spans="1:14" x14ac:dyDescent="0.3">
      <c r="E38" s="191" t="s">
        <v>171</v>
      </c>
      <c r="F38" s="191" t="s">
        <v>171</v>
      </c>
      <c r="G38" s="192"/>
      <c r="H38" s="192"/>
      <c r="I38" s="191" t="s">
        <v>170</v>
      </c>
      <c r="J38" s="192"/>
      <c r="K38" s="191" t="s">
        <v>171</v>
      </c>
      <c r="L38" s="191" t="s">
        <v>171</v>
      </c>
    </row>
    <row r="40" spans="1:14" x14ac:dyDescent="0.3">
      <c r="A40" s="26" t="s">
        <v>49</v>
      </c>
      <c r="E40" t="s">
        <v>50</v>
      </c>
      <c r="F40" t="s">
        <v>51</v>
      </c>
    </row>
    <row r="42" spans="1:14" ht="15" thickBot="1" x14ac:dyDescent="0.35">
      <c r="B42" t="s">
        <v>17</v>
      </c>
    </row>
    <row r="43" spans="1:14" ht="15" thickBot="1" x14ac:dyDescent="0.35">
      <c r="A43" s="361" t="s">
        <v>172</v>
      </c>
      <c r="B43" s="10" t="s">
        <v>5</v>
      </c>
      <c r="C43" s="362" t="s">
        <v>4</v>
      </c>
      <c r="D43" s="363"/>
      <c r="E43" s="363"/>
      <c r="F43" s="363"/>
      <c r="G43" s="363"/>
      <c r="H43" s="363"/>
      <c r="I43" s="362" t="s">
        <v>3</v>
      </c>
      <c r="J43" s="363"/>
      <c r="K43" s="363"/>
      <c r="L43" s="363"/>
      <c r="M43" s="363"/>
      <c r="N43" s="364"/>
    </row>
    <row r="44" spans="1:14" x14ac:dyDescent="0.3">
      <c r="A44" s="370"/>
      <c r="B44" s="13" t="s">
        <v>14</v>
      </c>
      <c r="C44" s="365" t="s">
        <v>0</v>
      </c>
      <c r="D44" s="366"/>
      <c r="E44" s="367" t="s">
        <v>1</v>
      </c>
      <c r="F44" s="368"/>
      <c r="G44" s="366" t="s">
        <v>2</v>
      </c>
      <c r="H44" s="366"/>
      <c r="I44" s="365" t="s">
        <v>0</v>
      </c>
      <c r="J44" s="366"/>
      <c r="K44" s="367" t="s">
        <v>1</v>
      </c>
      <c r="L44" s="368"/>
      <c r="M44" s="366" t="s">
        <v>2</v>
      </c>
      <c r="N44" s="369"/>
    </row>
    <row r="45" spans="1:14" ht="15" thickBot="1" x14ac:dyDescent="0.35">
      <c r="B45" s="17"/>
      <c r="C45" s="18" t="s">
        <v>15</v>
      </c>
      <c r="D45" s="18" t="s">
        <v>16</v>
      </c>
      <c r="E45" s="19" t="s">
        <v>15</v>
      </c>
      <c r="F45" s="20" t="s">
        <v>16</v>
      </c>
      <c r="G45" s="18" t="s">
        <v>15</v>
      </c>
      <c r="H45" s="18" t="s">
        <v>16</v>
      </c>
      <c r="I45" s="21" t="s">
        <v>15</v>
      </c>
      <c r="J45" s="18" t="s">
        <v>16</v>
      </c>
      <c r="K45" s="19" t="s">
        <v>15</v>
      </c>
      <c r="L45" s="20" t="s">
        <v>16</v>
      </c>
      <c r="M45" s="18" t="s">
        <v>15</v>
      </c>
      <c r="N45" s="22" t="s">
        <v>16</v>
      </c>
    </row>
    <row r="46" spans="1:14" x14ac:dyDescent="0.3">
      <c r="B46" s="3">
        <v>1</v>
      </c>
      <c r="C46" s="188">
        <v>19.47</v>
      </c>
      <c r="D46" s="189">
        <v>19.48</v>
      </c>
      <c r="E46" s="190">
        <v>19.55</v>
      </c>
      <c r="F46" s="190">
        <v>19.54</v>
      </c>
      <c r="G46" s="359">
        <f>E46-C46</f>
        <v>8.0000000000001847E-2</v>
      </c>
      <c r="H46" s="360"/>
      <c r="I46" s="188">
        <v>19.47</v>
      </c>
      <c r="J46" s="189">
        <v>19.48</v>
      </c>
      <c r="K46" s="190">
        <v>19.55</v>
      </c>
      <c r="L46" s="190">
        <v>19.54</v>
      </c>
      <c r="M46" s="359">
        <f>K46-I46</f>
        <v>8.0000000000001847E-2</v>
      </c>
      <c r="N46" s="360"/>
    </row>
    <row r="47" spans="1:14" x14ac:dyDescent="0.3">
      <c r="B47" s="3">
        <v>2</v>
      </c>
      <c r="C47" s="188">
        <v>19.47</v>
      </c>
      <c r="D47" s="189">
        <v>19.48</v>
      </c>
      <c r="E47" s="371">
        <v>19.55</v>
      </c>
      <c r="F47" s="373">
        <v>19.54</v>
      </c>
      <c r="G47" s="357">
        <f t="shared" ref="G47:G53" si="6">E47-C47</f>
        <v>8.0000000000001847E-2</v>
      </c>
      <c r="H47" s="358"/>
      <c r="I47" s="188">
        <v>19.47</v>
      </c>
      <c r="J47" s="189">
        <v>19.48</v>
      </c>
      <c r="K47" s="371" t="s">
        <v>197</v>
      </c>
      <c r="L47" s="373" t="s">
        <v>198</v>
      </c>
      <c r="M47" s="357" t="e">
        <f t="shared" ref="M47:M53" si="7">K47-I47</f>
        <v>#VALUE!</v>
      </c>
      <c r="N47" s="358"/>
    </row>
    <row r="48" spans="1:14" x14ac:dyDescent="0.3">
      <c r="B48" s="3">
        <v>3</v>
      </c>
      <c r="C48" s="188">
        <v>19.47</v>
      </c>
      <c r="D48" s="189">
        <v>19.48</v>
      </c>
      <c r="E48" s="371"/>
      <c r="F48" s="373"/>
      <c r="G48" s="357">
        <f t="shared" si="6"/>
        <v>-19.47</v>
      </c>
      <c r="H48" s="358"/>
      <c r="I48" s="188">
        <v>19.47</v>
      </c>
      <c r="J48" s="189">
        <v>19.48</v>
      </c>
      <c r="K48" s="371"/>
      <c r="L48" s="373"/>
      <c r="M48" s="357">
        <f t="shared" si="7"/>
        <v>-19.47</v>
      </c>
      <c r="N48" s="358"/>
    </row>
    <row r="49" spans="1:15" x14ac:dyDescent="0.3">
      <c r="B49" s="3">
        <v>4</v>
      </c>
      <c r="C49" s="188">
        <v>19.47</v>
      </c>
      <c r="D49" s="189">
        <v>19.48</v>
      </c>
      <c r="E49" s="371"/>
      <c r="F49" s="373"/>
      <c r="G49" s="357">
        <f t="shared" si="6"/>
        <v>-19.47</v>
      </c>
      <c r="H49" s="358"/>
      <c r="I49" s="188">
        <v>19.47</v>
      </c>
      <c r="J49" s="189">
        <v>19.48</v>
      </c>
      <c r="K49" s="371"/>
      <c r="L49" s="373"/>
      <c r="M49" s="357">
        <f t="shared" si="7"/>
        <v>-19.47</v>
      </c>
      <c r="N49" s="358"/>
    </row>
    <row r="50" spans="1:15" x14ac:dyDescent="0.3">
      <c r="B50" s="3">
        <v>5</v>
      </c>
      <c r="C50" s="188">
        <v>19.48</v>
      </c>
      <c r="D50" s="189">
        <v>19.48</v>
      </c>
      <c r="E50" s="371"/>
      <c r="F50" s="373"/>
      <c r="G50" s="357">
        <f t="shared" si="6"/>
        <v>-19.48</v>
      </c>
      <c r="H50" s="358"/>
      <c r="I50" s="188">
        <v>19.47</v>
      </c>
      <c r="J50" s="189">
        <v>19.48</v>
      </c>
      <c r="K50" s="371"/>
      <c r="L50" s="373"/>
      <c r="M50" s="357">
        <f t="shared" si="7"/>
        <v>-19.47</v>
      </c>
      <c r="N50" s="358"/>
    </row>
    <row r="51" spans="1:15" x14ac:dyDescent="0.3">
      <c r="B51" s="3">
        <v>6</v>
      </c>
      <c r="C51" s="188">
        <v>19.47</v>
      </c>
      <c r="D51" s="189">
        <v>19.48</v>
      </c>
      <c r="E51" s="371"/>
      <c r="F51" s="373"/>
      <c r="G51" s="357">
        <f t="shared" si="6"/>
        <v>-19.47</v>
      </c>
      <c r="H51" s="358"/>
      <c r="I51" s="188">
        <v>19.47</v>
      </c>
      <c r="J51" s="189">
        <v>19.48</v>
      </c>
      <c r="K51" s="371"/>
      <c r="L51" s="373"/>
      <c r="M51" s="357">
        <f t="shared" si="7"/>
        <v>-19.47</v>
      </c>
      <c r="N51" s="358"/>
    </row>
    <row r="52" spans="1:15" x14ac:dyDescent="0.3">
      <c r="B52" s="3">
        <v>7</v>
      </c>
      <c r="C52" s="188">
        <v>19.47</v>
      </c>
      <c r="D52" s="189">
        <v>19.48</v>
      </c>
      <c r="E52" s="371"/>
      <c r="F52" s="373"/>
      <c r="G52" s="357">
        <f t="shared" si="6"/>
        <v>-19.47</v>
      </c>
      <c r="H52" s="358"/>
      <c r="I52" s="188">
        <v>19.47</v>
      </c>
      <c r="J52" s="189">
        <v>19.48</v>
      </c>
      <c r="K52" s="371"/>
      <c r="L52" s="373"/>
      <c r="M52" s="357">
        <f t="shared" si="7"/>
        <v>-19.47</v>
      </c>
      <c r="N52" s="358"/>
    </row>
    <row r="53" spans="1:15" ht="15" thickBot="1" x14ac:dyDescent="0.35">
      <c r="B53" s="3">
        <v>8</v>
      </c>
      <c r="C53" s="188">
        <v>19.47</v>
      </c>
      <c r="D53" s="189">
        <v>19.48</v>
      </c>
      <c r="E53" s="372"/>
      <c r="F53" s="374"/>
      <c r="G53" s="349">
        <f t="shared" si="6"/>
        <v>-19.47</v>
      </c>
      <c r="H53" s="350"/>
      <c r="I53" s="188">
        <v>19.46</v>
      </c>
      <c r="J53" s="189">
        <v>19.48</v>
      </c>
      <c r="K53" s="372"/>
      <c r="L53" s="374"/>
      <c r="M53" s="349">
        <f t="shared" si="7"/>
        <v>-19.46</v>
      </c>
      <c r="N53" s="350"/>
    </row>
    <row r="54" spans="1:15" x14ac:dyDescent="0.3">
      <c r="B54" s="11" t="s">
        <v>175</v>
      </c>
      <c r="C54" s="351">
        <v>19.47</v>
      </c>
      <c r="D54" s="352"/>
      <c r="E54" s="351">
        <v>19.53</v>
      </c>
      <c r="F54" s="352"/>
      <c r="G54" s="353"/>
      <c r="H54" s="354"/>
      <c r="I54" s="355">
        <v>19.47</v>
      </c>
      <c r="J54" s="352"/>
      <c r="K54" s="351">
        <v>19.53</v>
      </c>
      <c r="L54" s="352"/>
      <c r="M54" s="353"/>
      <c r="N54" s="356"/>
    </row>
    <row r="55" spans="1:15" x14ac:dyDescent="0.3">
      <c r="B55" s="13" t="s">
        <v>10</v>
      </c>
      <c r="C55" s="340" t="s">
        <v>12</v>
      </c>
      <c r="D55" s="346"/>
      <c r="E55" s="340" t="s">
        <v>13</v>
      </c>
      <c r="F55" s="346"/>
      <c r="G55" s="340" t="s">
        <v>11</v>
      </c>
      <c r="H55" s="347"/>
      <c r="I55" s="348" t="s">
        <v>12</v>
      </c>
      <c r="J55" s="346"/>
      <c r="K55" s="340" t="s">
        <v>13</v>
      </c>
      <c r="L55" s="346"/>
      <c r="M55" s="340" t="s">
        <v>11</v>
      </c>
      <c r="N55" s="341"/>
    </row>
    <row r="56" spans="1:15" ht="15" thickBot="1" x14ac:dyDescent="0.35">
      <c r="B56" s="2" t="s">
        <v>9</v>
      </c>
      <c r="C56" s="5"/>
      <c r="D56" s="7"/>
      <c r="E56" s="15"/>
      <c r="F56" s="14"/>
      <c r="G56" s="342">
        <v>0.08</v>
      </c>
      <c r="H56" s="343"/>
      <c r="I56" s="4"/>
      <c r="J56" s="7"/>
      <c r="K56" s="15"/>
      <c r="L56" s="14"/>
      <c r="M56" s="342">
        <v>0.08</v>
      </c>
      <c r="N56" s="344"/>
    </row>
    <row r="57" spans="1:15" ht="15" thickBot="1" x14ac:dyDescent="0.35"/>
    <row r="58" spans="1:15" ht="15" customHeight="1" thickBot="1" x14ac:dyDescent="0.35">
      <c r="A58" s="361" t="s">
        <v>230</v>
      </c>
      <c r="B58" s="10" t="s">
        <v>5</v>
      </c>
      <c r="C58" s="362" t="s">
        <v>4</v>
      </c>
      <c r="D58" s="363"/>
      <c r="E58" s="363"/>
      <c r="F58" s="363"/>
      <c r="G58" s="363"/>
      <c r="H58" s="363"/>
      <c r="I58" s="362" t="s">
        <v>3</v>
      </c>
      <c r="J58" s="363"/>
      <c r="K58" s="363"/>
      <c r="L58" s="363"/>
      <c r="M58" s="363"/>
      <c r="N58" s="364"/>
    </row>
    <row r="59" spans="1:15" x14ac:dyDescent="0.3">
      <c r="A59" s="361"/>
      <c r="B59" s="13" t="s">
        <v>14</v>
      </c>
      <c r="C59" s="365" t="s">
        <v>0</v>
      </c>
      <c r="D59" s="366"/>
      <c r="E59" s="367" t="s">
        <v>1</v>
      </c>
      <c r="F59" s="368"/>
      <c r="G59" s="366" t="s">
        <v>2</v>
      </c>
      <c r="H59" s="366"/>
      <c r="I59" s="365" t="s">
        <v>0</v>
      </c>
      <c r="J59" s="366"/>
      <c r="K59" s="367" t="s">
        <v>1</v>
      </c>
      <c r="L59" s="368"/>
      <c r="M59" s="366" t="s">
        <v>2</v>
      </c>
      <c r="N59" s="369"/>
    </row>
    <row r="60" spans="1:15" ht="15" thickBot="1" x14ac:dyDescent="0.35">
      <c r="A60" s="361"/>
      <c r="B60" s="17"/>
      <c r="C60" s="18" t="s">
        <v>15</v>
      </c>
      <c r="D60" s="18" t="s">
        <v>16</v>
      </c>
      <c r="E60" s="19" t="s">
        <v>15</v>
      </c>
      <c r="F60" s="20" t="s">
        <v>16</v>
      </c>
      <c r="G60" s="18" t="s">
        <v>15</v>
      </c>
      <c r="H60" s="18" t="s">
        <v>16</v>
      </c>
      <c r="I60" s="21" t="s">
        <v>15</v>
      </c>
      <c r="J60" s="18" t="s">
        <v>16</v>
      </c>
      <c r="K60" s="19" t="s">
        <v>15</v>
      </c>
      <c r="L60" s="20" t="s">
        <v>16</v>
      </c>
      <c r="M60" s="18" t="s">
        <v>15</v>
      </c>
      <c r="N60" s="22" t="s">
        <v>16</v>
      </c>
      <c r="O60" s="253" t="s">
        <v>231</v>
      </c>
    </row>
    <row r="61" spans="1:15" x14ac:dyDescent="0.3">
      <c r="A61" s="361"/>
      <c r="B61" s="3">
        <v>1</v>
      </c>
      <c r="C61" s="188">
        <v>19.47</v>
      </c>
      <c r="D61" s="189">
        <v>19.48</v>
      </c>
      <c r="E61" s="254">
        <v>19.53</v>
      </c>
      <c r="F61" s="254">
        <v>19.53</v>
      </c>
      <c r="G61" s="359">
        <f>E61-C61</f>
        <v>6.0000000000002274E-2</v>
      </c>
      <c r="H61" s="360"/>
      <c r="I61" s="188">
        <v>19.47</v>
      </c>
      <c r="J61" s="189">
        <v>19.48</v>
      </c>
      <c r="K61" s="254">
        <v>19.53</v>
      </c>
      <c r="L61" s="254">
        <v>19.53</v>
      </c>
      <c r="M61" s="359">
        <f>K61-I61</f>
        <v>6.0000000000002274E-2</v>
      </c>
      <c r="N61" s="360"/>
    </row>
    <row r="62" spans="1:15" ht="14.4" customHeight="1" x14ac:dyDescent="0.3">
      <c r="B62" s="3">
        <v>2</v>
      </c>
      <c r="C62" s="188">
        <v>19.47</v>
      </c>
      <c r="D62" s="189">
        <v>19.48</v>
      </c>
      <c r="E62" s="238">
        <v>19.53</v>
      </c>
      <c r="F62" s="239">
        <v>19.53</v>
      </c>
      <c r="G62" s="357">
        <f t="shared" ref="G62:G68" si="8">E62-C62</f>
        <v>6.0000000000002274E-2</v>
      </c>
      <c r="H62" s="358"/>
      <c r="I62" s="188">
        <v>19.48</v>
      </c>
      <c r="J62" s="189">
        <v>19.48</v>
      </c>
      <c r="K62" s="238">
        <v>19.53</v>
      </c>
      <c r="L62" s="239">
        <v>19.53</v>
      </c>
      <c r="M62" s="357">
        <f t="shared" ref="M62:M68" si="9">K62-I62</f>
        <v>5.0000000000000711E-2</v>
      </c>
      <c r="N62" s="358"/>
    </row>
    <row r="63" spans="1:15" x14ac:dyDescent="0.3">
      <c r="B63" s="3">
        <v>3</v>
      </c>
      <c r="C63" s="188">
        <v>19.47</v>
      </c>
      <c r="D63" s="189">
        <v>19.48</v>
      </c>
      <c r="E63" s="238">
        <v>19.53</v>
      </c>
      <c r="F63" s="239">
        <v>19.53</v>
      </c>
      <c r="G63" s="357">
        <f t="shared" si="8"/>
        <v>6.0000000000002274E-2</v>
      </c>
      <c r="H63" s="358"/>
      <c r="I63" s="188">
        <v>19.47</v>
      </c>
      <c r="J63" s="189">
        <v>19.48</v>
      </c>
      <c r="K63" s="238">
        <v>19.53</v>
      </c>
      <c r="L63" s="239">
        <v>19.53</v>
      </c>
      <c r="M63" s="357">
        <f t="shared" si="9"/>
        <v>6.0000000000002274E-2</v>
      </c>
      <c r="N63" s="358"/>
    </row>
    <row r="64" spans="1:15" x14ac:dyDescent="0.3">
      <c r="B64" s="3">
        <v>4</v>
      </c>
      <c r="C64" s="188">
        <v>19.47</v>
      </c>
      <c r="D64" s="189">
        <v>19.48</v>
      </c>
      <c r="E64" s="238">
        <v>19.53</v>
      </c>
      <c r="F64" s="239">
        <v>19.53</v>
      </c>
      <c r="G64" s="357">
        <f t="shared" si="8"/>
        <v>6.0000000000002274E-2</v>
      </c>
      <c r="H64" s="358"/>
      <c r="I64" s="188">
        <v>19.47</v>
      </c>
      <c r="J64" s="189">
        <v>19.48</v>
      </c>
      <c r="K64" s="238">
        <v>19.53</v>
      </c>
      <c r="L64" s="239">
        <v>19.53</v>
      </c>
      <c r="M64" s="357">
        <f t="shared" si="9"/>
        <v>6.0000000000002274E-2</v>
      </c>
      <c r="N64" s="358"/>
    </row>
    <row r="65" spans="1:15" x14ac:dyDescent="0.3">
      <c r="B65" s="3">
        <v>5</v>
      </c>
      <c r="C65" s="188">
        <v>19.47</v>
      </c>
      <c r="D65" s="189">
        <v>19.48</v>
      </c>
      <c r="E65" s="238">
        <v>19.53</v>
      </c>
      <c r="F65" s="239">
        <v>19.53</v>
      </c>
      <c r="G65" s="357">
        <f t="shared" si="8"/>
        <v>6.0000000000002274E-2</v>
      </c>
      <c r="H65" s="358"/>
      <c r="I65" s="188">
        <v>19.47</v>
      </c>
      <c r="J65" s="189">
        <v>19.48</v>
      </c>
      <c r="K65" s="238">
        <v>19.53</v>
      </c>
      <c r="L65" s="239">
        <v>19.53</v>
      </c>
      <c r="M65" s="357">
        <f t="shared" si="9"/>
        <v>6.0000000000002274E-2</v>
      </c>
      <c r="N65" s="358"/>
    </row>
    <row r="66" spans="1:15" x14ac:dyDescent="0.3">
      <c r="B66" s="3">
        <v>6</v>
      </c>
      <c r="C66" s="188">
        <v>19.47</v>
      </c>
      <c r="D66" s="189">
        <v>19.48</v>
      </c>
      <c r="E66" s="238">
        <v>19.53</v>
      </c>
      <c r="F66" s="239">
        <v>19.53</v>
      </c>
      <c r="G66" s="357">
        <f t="shared" si="8"/>
        <v>6.0000000000002274E-2</v>
      </c>
      <c r="H66" s="358"/>
      <c r="I66" s="188">
        <v>19.47</v>
      </c>
      <c r="J66" s="189">
        <v>19.48</v>
      </c>
      <c r="K66" s="238">
        <v>19.53</v>
      </c>
      <c r="L66" s="239">
        <v>19.53</v>
      </c>
      <c r="M66" s="357">
        <f t="shared" si="9"/>
        <v>6.0000000000002274E-2</v>
      </c>
      <c r="N66" s="358"/>
    </row>
    <row r="67" spans="1:15" x14ac:dyDescent="0.3">
      <c r="B67" s="3">
        <v>7</v>
      </c>
      <c r="C67" s="188">
        <v>19.47</v>
      </c>
      <c r="D67" s="189">
        <v>19.48</v>
      </c>
      <c r="E67" s="238">
        <v>19.53</v>
      </c>
      <c r="F67" s="239">
        <v>19.53</v>
      </c>
      <c r="G67" s="357">
        <f t="shared" si="8"/>
        <v>6.0000000000002274E-2</v>
      </c>
      <c r="H67" s="358"/>
      <c r="I67" s="188">
        <v>19.47</v>
      </c>
      <c r="J67" s="189">
        <v>19.48</v>
      </c>
      <c r="K67" s="238">
        <v>19.53</v>
      </c>
      <c r="L67" s="239">
        <v>19.53</v>
      </c>
      <c r="M67" s="357">
        <f t="shared" si="9"/>
        <v>6.0000000000002274E-2</v>
      </c>
      <c r="N67" s="358"/>
    </row>
    <row r="68" spans="1:15" ht="15" thickBot="1" x14ac:dyDescent="0.35">
      <c r="B68" s="3">
        <v>8</v>
      </c>
      <c r="C68" s="188">
        <v>19.47</v>
      </c>
      <c r="D68" s="189">
        <v>19.48</v>
      </c>
      <c r="E68" s="238">
        <v>19.53</v>
      </c>
      <c r="F68" s="239">
        <v>19.53</v>
      </c>
      <c r="G68" s="349">
        <f t="shared" si="8"/>
        <v>6.0000000000002274E-2</v>
      </c>
      <c r="H68" s="350"/>
      <c r="I68" s="188">
        <v>19.47</v>
      </c>
      <c r="J68" s="189">
        <v>19.48</v>
      </c>
      <c r="K68" s="238">
        <v>19.53</v>
      </c>
      <c r="L68" s="239">
        <v>19.53</v>
      </c>
      <c r="M68" s="349">
        <f t="shared" si="9"/>
        <v>6.0000000000002274E-2</v>
      </c>
      <c r="N68" s="350"/>
    </row>
    <row r="69" spans="1:15" x14ac:dyDescent="0.3">
      <c r="B69" s="11" t="s">
        <v>175</v>
      </c>
      <c r="C69" s="351">
        <v>19.47</v>
      </c>
      <c r="D69" s="352"/>
      <c r="E69" s="351">
        <v>19.53</v>
      </c>
      <c r="F69" s="352"/>
      <c r="G69" s="353"/>
      <c r="H69" s="354"/>
      <c r="I69" s="355">
        <v>19.47</v>
      </c>
      <c r="J69" s="352"/>
      <c r="K69" s="351">
        <v>19.53</v>
      </c>
      <c r="L69" s="352"/>
      <c r="M69" s="353"/>
      <c r="N69" s="356"/>
    </row>
    <row r="70" spans="1:15" x14ac:dyDescent="0.3">
      <c r="B70" s="13" t="s">
        <v>10</v>
      </c>
      <c r="C70" s="340" t="s">
        <v>12</v>
      </c>
      <c r="D70" s="346"/>
      <c r="E70" s="340" t="s">
        <v>13</v>
      </c>
      <c r="F70" s="346"/>
      <c r="G70" s="340" t="s">
        <v>11</v>
      </c>
      <c r="H70" s="347"/>
      <c r="I70" s="348" t="s">
        <v>12</v>
      </c>
      <c r="J70" s="346"/>
      <c r="K70" s="340" t="s">
        <v>13</v>
      </c>
      <c r="L70" s="346"/>
      <c r="M70" s="340" t="s">
        <v>11</v>
      </c>
      <c r="N70" s="341"/>
    </row>
    <row r="71" spans="1:15" ht="15" thickBot="1" x14ac:dyDescent="0.35">
      <c r="B71" s="2" t="s">
        <v>9</v>
      </c>
      <c r="C71" s="5"/>
      <c r="D71" s="7"/>
      <c r="E71" s="15"/>
      <c r="F71" s="14"/>
      <c r="G71" s="342">
        <v>0.08</v>
      </c>
      <c r="H71" s="343"/>
      <c r="I71" s="4"/>
      <c r="J71" s="7"/>
      <c r="K71" s="15"/>
      <c r="L71" s="14"/>
      <c r="M71" s="342">
        <v>0.08</v>
      </c>
      <c r="N71" s="344"/>
    </row>
    <row r="72" spans="1:15" ht="15" thickBot="1" x14ac:dyDescent="0.35"/>
    <row r="73" spans="1:15" ht="15" customHeight="1" thickBot="1" x14ac:dyDescent="0.35">
      <c r="A73" s="345" t="s">
        <v>232</v>
      </c>
      <c r="B73" s="10" t="s">
        <v>5</v>
      </c>
      <c r="C73" s="362" t="s">
        <v>4</v>
      </c>
      <c r="D73" s="363"/>
      <c r="E73" s="363"/>
      <c r="F73" s="363"/>
      <c r="G73" s="363"/>
      <c r="H73" s="363"/>
      <c r="I73" s="362" t="s">
        <v>3</v>
      </c>
      <c r="J73" s="363"/>
      <c r="K73" s="363"/>
      <c r="L73" s="363"/>
      <c r="M73" s="363"/>
      <c r="N73" s="364"/>
    </row>
    <row r="74" spans="1:15" x14ac:dyDescent="0.3">
      <c r="A74" s="345"/>
      <c r="B74" s="13" t="s">
        <v>14</v>
      </c>
      <c r="C74" s="365" t="s">
        <v>0</v>
      </c>
      <c r="D74" s="366"/>
      <c r="E74" s="367" t="s">
        <v>1</v>
      </c>
      <c r="F74" s="368"/>
      <c r="G74" s="366" t="s">
        <v>2</v>
      </c>
      <c r="H74" s="366"/>
      <c r="I74" s="365" t="s">
        <v>0</v>
      </c>
      <c r="J74" s="366"/>
      <c r="K74" s="367" t="s">
        <v>1</v>
      </c>
      <c r="L74" s="368"/>
      <c r="M74" s="366" t="s">
        <v>2</v>
      </c>
      <c r="N74" s="369"/>
    </row>
    <row r="75" spans="1:15" ht="15" thickBot="1" x14ac:dyDescent="0.35">
      <c r="A75" s="345"/>
      <c r="B75" s="17"/>
      <c r="C75" s="18" t="s">
        <v>15</v>
      </c>
      <c r="D75" s="18" t="s">
        <v>16</v>
      </c>
      <c r="E75" s="19" t="s">
        <v>15</v>
      </c>
      <c r="F75" s="20" t="s">
        <v>16</v>
      </c>
      <c r="G75" s="18" t="s">
        <v>15</v>
      </c>
      <c r="H75" s="18" t="s">
        <v>16</v>
      </c>
      <c r="I75" s="21" t="s">
        <v>15</v>
      </c>
      <c r="J75" s="18" t="s">
        <v>16</v>
      </c>
      <c r="K75" s="19" t="s">
        <v>15</v>
      </c>
      <c r="L75" s="20" t="s">
        <v>16</v>
      </c>
      <c r="M75" s="18" t="s">
        <v>15</v>
      </c>
      <c r="N75" s="22" t="s">
        <v>16</v>
      </c>
      <c r="O75" s="253" t="s">
        <v>233</v>
      </c>
    </row>
    <row r="76" spans="1:15" x14ac:dyDescent="0.3">
      <c r="A76" s="345"/>
      <c r="B76" s="3">
        <v>1</v>
      </c>
      <c r="C76" s="188">
        <v>19.46</v>
      </c>
      <c r="D76" s="189">
        <v>19.48</v>
      </c>
      <c r="E76" s="254">
        <v>19.55</v>
      </c>
      <c r="F76" s="254">
        <v>19.53</v>
      </c>
      <c r="G76" s="359">
        <f>E76-C76</f>
        <v>8.9999999999999858E-2</v>
      </c>
      <c r="H76" s="360"/>
      <c r="I76" s="188">
        <v>19.46</v>
      </c>
      <c r="J76" s="189">
        <v>19.48</v>
      </c>
      <c r="K76" s="254">
        <v>19.54</v>
      </c>
      <c r="L76" s="254">
        <v>19.53</v>
      </c>
      <c r="M76" s="359">
        <f>K76-I76</f>
        <v>7.9999999999998295E-2</v>
      </c>
      <c r="N76" s="360"/>
    </row>
    <row r="77" spans="1:15" ht="14.4" customHeight="1" x14ac:dyDescent="0.3">
      <c r="A77" s="345"/>
      <c r="B77" s="3">
        <v>2</v>
      </c>
      <c r="C77" s="188">
        <v>19.45</v>
      </c>
      <c r="D77" s="189">
        <v>19.48</v>
      </c>
      <c r="E77" s="238">
        <v>19.54</v>
      </c>
      <c r="F77" s="239">
        <v>19.54</v>
      </c>
      <c r="G77" s="357">
        <f t="shared" ref="G77:G83" si="10">E77-C77</f>
        <v>8.9999999999999858E-2</v>
      </c>
      <c r="H77" s="358"/>
      <c r="I77" s="188">
        <v>19.47</v>
      </c>
      <c r="J77" s="189">
        <v>19.48</v>
      </c>
      <c r="K77" s="238">
        <v>19.54</v>
      </c>
      <c r="L77" s="239">
        <v>19.54</v>
      </c>
      <c r="M77" s="357">
        <f t="shared" ref="M77:M83" si="11">K77-I77</f>
        <v>7.0000000000000284E-2</v>
      </c>
      <c r="N77" s="358"/>
    </row>
    <row r="78" spans="1:15" x14ac:dyDescent="0.3">
      <c r="A78" s="345"/>
      <c r="B78" s="3">
        <v>3</v>
      </c>
      <c r="C78" s="188">
        <v>19.46</v>
      </c>
      <c r="D78" s="189">
        <v>19.48</v>
      </c>
      <c r="E78" s="238">
        <v>19.54</v>
      </c>
      <c r="F78" s="239">
        <v>19.54</v>
      </c>
      <c r="G78" s="357">
        <f t="shared" si="10"/>
        <v>7.9999999999998295E-2</v>
      </c>
      <c r="H78" s="358"/>
      <c r="I78" s="188">
        <v>19.46</v>
      </c>
      <c r="J78" s="189">
        <v>19.48</v>
      </c>
      <c r="K78" s="238">
        <v>19.54</v>
      </c>
      <c r="L78" s="239">
        <v>19.53</v>
      </c>
      <c r="M78" s="357">
        <f t="shared" si="11"/>
        <v>7.9999999999998295E-2</v>
      </c>
      <c r="N78" s="358"/>
    </row>
    <row r="79" spans="1:15" x14ac:dyDescent="0.3">
      <c r="A79" s="345"/>
      <c r="B79" s="3">
        <v>4</v>
      </c>
      <c r="C79" s="188">
        <v>19.46</v>
      </c>
      <c r="D79" s="189">
        <v>19.48</v>
      </c>
      <c r="E79" s="238">
        <v>19.55</v>
      </c>
      <c r="F79" s="239">
        <v>19.53</v>
      </c>
      <c r="G79" s="357">
        <f t="shared" si="10"/>
        <v>8.9999999999999858E-2</v>
      </c>
      <c r="H79" s="358"/>
      <c r="I79" s="188">
        <v>19.46</v>
      </c>
      <c r="J79" s="189">
        <v>19.48</v>
      </c>
      <c r="K79" s="238">
        <v>19.54</v>
      </c>
      <c r="L79" s="239">
        <v>19.54</v>
      </c>
      <c r="M79" s="357">
        <f t="shared" si="11"/>
        <v>7.9999999999998295E-2</v>
      </c>
      <c r="N79" s="358"/>
    </row>
    <row r="80" spans="1:15" x14ac:dyDescent="0.3">
      <c r="A80" s="345"/>
      <c r="B80" s="3">
        <v>5</v>
      </c>
      <c r="C80" s="188">
        <v>19.46</v>
      </c>
      <c r="D80" s="189">
        <v>19.48</v>
      </c>
      <c r="E80" s="238">
        <v>19.52</v>
      </c>
      <c r="F80" s="239">
        <v>19.52</v>
      </c>
      <c r="G80" s="357">
        <f t="shared" si="10"/>
        <v>5.9999999999998721E-2</v>
      </c>
      <c r="H80" s="358"/>
      <c r="I80" s="188">
        <v>19.46</v>
      </c>
      <c r="J80" s="189">
        <v>19.48</v>
      </c>
      <c r="K80" s="238">
        <v>19.54</v>
      </c>
      <c r="L80" s="239">
        <v>19.53</v>
      </c>
      <c r="M80" s="357">
        <f t="shared" si="11"/>
        <v>7.9999999999998295E-2</v>
      </c>
      <c r="N80" s="358"/>
    </row>
    <row r="81" spans="1:14" x14ac:dyDescent="0.3">
      <c r="A81" s="345"/>
      <c r="B81" s="3">
        <v>6</v>
      </c>
      <c r="C81" s="188">
        <v>19.46</v>
      </c>
      <c r="D81" s="189">
        <v>19.48</v>
      </c>
      <c r="E81" s="238">
        <v>19.55</v>
      </c>
      <c r="F81" s="239">
        <v>19.54</v>
      </c>
      <c r="G81" s="357">
        <f t="shared" si="10"/>
        <v>8.9999999999999858E-2</v>
      </c>
      <c r="H81" s="358"/>
      <c r="I81" s="188">
        <v>19.46</v>
      </c>
      <c r="J81" s="189">
        <v>19.48</v>
      </c>
      <c r="K81" s="238">
        <v>19.54</v>
      </c>
      <c r="L81" s="239">
        <v>19.55</v>
      </c>
      <c r="M81" s="357">
        <f t="shared" si="11"/>
        <v>7.9999999999998295E-2</v>
      </c>
      <c r="N81" s="358"/>
    </row>
    <row r="82" spans="1:14" x14ac:dyDescent="0.3">
      <c r="B82" s="3">
        <v>7</v>
      </c>
      <c r="C82" s="188">
        <v>19.46</v>
      </c>
      <c r="D82" s="189">
        <v>19.48</v>
      </c>
      <c r="E82" s="238">
        <v>19.54</v>
      </c>
      <c r="F82" s="239">
        <v>19.53</v>
      </c>
      <c r="G82" s="357">
        <f t="shared" si="10"/>
        <v>7.9999999999998295E-2</v>
      </c>
      <c r="H82" s="358"/>
      <c r="I82" s="188">
        <v>19.46</v>
      </c>
      <c r="J82" s="189">
        <v>19.48</v>
      </c>
      <c r="K82" s="238">
        <v>19.54</v>
      </c>
      <c r="L82" s="239">
        <v>19.53</v>
      </c>
      <c r="M82" s="357">
        <f t="shared" si="11"/>
        <v>7.9999999999998295E-2</v>
      </c>
      <c r="N82" s="358"/>
    </row>
    <row r="83" spans="1:14" ht="15" thickBot="1" x14ac:dyDescent="0.35">
      <c r="B83" s="3">
        <v>8</v>
      </c>
      <c r="C83" s="188">
        <v>19.46</v>
      </c>
      <c r="D83" s="189">
        <v>19.48</v>
      </c>
      <c r="E83" s="238">
        <v>19.55</v>
      </c>
      <c r="F83" s="239">
        <v>19.53</v>
      </c>
      <c r="G83" s="349">
        <f t="shared" si="10"/>
        <v>8.9999999999999858E-2</v>
      </c>
      <c r="H83" s="350"/>
      <c r="I83" s="188">
        <v>19.46</v>
      </c>
      <c r="J83" s="189">
        <v>19.48</v>
      </c>
      <c r="K83" s="238">
        <v>19.54</v>
      </c>
      <c r="L83" s="239">
        <v>19.53</v>
      </c>
      <c r="M83" s="349">
        <f t="shared" si="11"/>
        <v>7.9999999999998295E-2</v>
      </c>
      <c r="N83" s="350"/>
    </row>
    <row r="84" spans="1:14" x14ac:dyDescent="0.3">
      <c r="B84" s="11" t="s">
        <v>175</v>
      </c>
      <c r="C84" s="351">
        <v>19.47</v>
      </c>
      <c r="D84" s="352"/>
      <c r="E84" s="351">
        <v>19.53</v>
      </c>
      <c r="F84" s="352"/>
      <c r="G84" s="353"/>
      <c r="H84" s="354"/>
      <c r="I84" s="355">
        <v>19.47</v>
      </c>
      <c r="J84" s="352"/>
      <c r="K84" s="351">
        <v>19.53</v>
      </c>
      <c r="L84" s="352"/>
      <c r="M84" s="353"/>
      <c r="N84" s="356"/>
    </row>
    <row r="85" spans="1:14" x14ac:dyDescent="0.3">
      <c r="B85" s="13" t="s">
        <v>10</v>
      </c>
      <c r="C85" s="340" t="s">
        <v>12</v>
      </c>
      <c r="D85" s="346"/>
      <c r="E85" s="340" t="s">
        <v>13</v>
      </c>
      <c r="F85" s="346"/>
      <c r="G85" s="340" t="s">
        <v>11</v>
      </c>
      <c r="H85" s="347"/>
      <c r="I85" s="348" t="s">
        <v>12</v>
      </c>
      <c r="J85" s="346"/>
      <c r="K85" s="340" t="s">
        <v>13</v>
      </c>
      <c r="L85" s="346"/>
      <c r="M85" s="340" t="s">
        <v>11</v>
      </c>
      <c r="N85" s="341"/>
    </row>
    <row r="86" spans="1:14" ht="15" thickBot="1" x14ac:dyDescent="0.35">
      <c r="B86" s="2" t="s">
        <v>9</v>
      </c>
      <c r="C86" s="5"/>
      <c r="D86" s="7"/>
      <c r="E86" s="15"/>
      <c r="F86" s="14"/>
      <c r="G86" s="342">
        <v>0.08</v>
      </c>
      <c r="H86" s="343"/>
      <c r="I86" s="4"/>
      <c r="J86" s="7"/>
      <c r="K86" s="15"/>
      <c r="L86" s="14"/>
      <c r="M86" s="342">
        <v>0.08</v>
      </c>
      <c r="N86" s="344"/>
    </row>
    <row r="88" spans="1:14" ht="14.4" customHeight="1" x14ac:dyDescent="0.3">
      <c r="A88" s="339" t="s">
        <v>234</v>
      </c>
      <c r="B88">
        <v>1</v>
      </c>
      <c r="E88">
        <v>19.54</v>
      </c>
      <c r="F88">
        <v>19.54</v>
      </c>
      <c r="K88">
        <v>19.54</v>
      </c>
      <c r="L88">
        <v>19.53</v>
      </c>
    </row>
    <row r="89" spans="1:14" x14ac:dyDescent="0.3">
      <c r="A89" s="339"/>
      <c r="B89">
        <v>2</v>
      </c>
      <c r="E89">
        <v>19.54</v>
      </c>
      <c r="F89">
        <v>19.54</v>
      </c>
      <c r="K89">
        <v>19.559999999999999</v>
      </c>
      <c r="L89">
        <v>19.52</v>
      </c>
    </row>
    <row r="90" spans="1:14" x14ac:dyDescent="0.3">
      <c r="A90" s="339"/>
      <c r="B90">
        <v>3</v>
      </c>
      <c r="E90">
        <v>19.55</v>
      </c>
      <c r="F90">
        <v>19.54</v>
      </c>
      <c r="K90">
        <v>19.54</v>
      </c>
      <c r="L90">
        <v>19.53</v>
      </c>
    </row>
    <row r="91" spans="1:14" x14ac:dyDescent="0.3">
      <c r="A91" s="339"/>
      <c r="B91">
        <v>4</v>
      </c>
      <c r="E91">
        <v>19.55</v>
      </c>
      <c r="F91">
        <v>19.54</v>
      </c>
      <c r="K91">
        <v>19.55</v>
      </c>
      <c r="L91">
        <v>19.510000000000002</v>
      </c>
    </row>
    <row r="92" spans="1:14" x14ac:dyDescent="0.3">
      <c r="A92" s="339"/>
      <c r="B92">
        <v>5</v>
      </c>
      <c r="E92" t="s">
        <v>235</v>
      </c>
      <c r="F92">
        <v>19.53</v>
      </c>
      <c r="K92">
        <v>19.559999999999999</v>
      </c>
      <c r="L92">
        <v>19.54</v>
      </c>
    </row>
    <row r="93" spans="1:14" x14ac:dyDescent="0.3">
      <c r="A93" s="339"/>
      <c r="B93">
        <v>6</v>
      </c>
      <c r="E93" t="s">
        <v>236</v>
      </c>
      <c r="F93">
        <v>19.54</v>
      </c>
      <c r="K93">
        <v>19.55</v>
      </c>
      <c r="L93">
        <v>19.54</v>
      </c>
    </row>
    <row r="94" spans="1:14" x14ac:dyDescent="0.3">
      <c r="A94" s="339"/>
      <c r="B94">
        <v>7</v>
      </c>
      <c r="E94">
        <v>19.55</v>
      </c>
      <c r="F94">
        <v>19.54</v>
      </c>
      <c r="K94">
        <v>19.55</v>
      </c>
      <c r="L94">
        <v>19.54</v>
      </c>
    </row>
    <row r="95" spans="1:14" x14ac:dyDescent="0.3">
      <c r="A95" s="339"/>
      <c r="B95">
        <v>8</v>
      </c>
      <c r="E95">
        <v>19.55</v>
      </c>
      <c r="F95">
        <v>19.54</v>
      </c>
      <c r="K95">
        <v>19.559999999999999</v>
      </c>
      <c r="L95">
        <v>19.53</v>
      </c>
    </row>
    <row r="97" spans="5:5" x14ac:dyDescent="0.3">
      <c r="E97" t="s">
        <v>237</v>
      </c>
    </row>
  </sheetData>
  <mergeCells count="177">
    <mergeCell ref="G56:H56"/>
    <mergeCell ref="M56:N56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M54:N54"/>
    <mergeCell ref="E47:E53"/>
    <mergeCell ref="F47:F53"/>
    <mergeCell ref="M55:N55"/>
    <mergeCell ref="G46:H46"/>
    <mergeCell ref="M46:N46"/>
    <mergeCell ref="G47:H47"/>
    <mergeCell ref="M47:N47"/>
    <mergeCell ref="G48:H48"/>
    <mergeCell ref="M48:N48"/>
    <mergeCell ref="K47:K53"/>
    <mergeCell ref="L47:L53"/>
    <mergeCell ref="G49:H49"/>
    <mergeCell ref="M49:N49"/>
    <mergeCell ref="G50:H50"/>
    <mergeCell ref="M50:N50"/>
    <mergeCell ref="G51:H51"/>
    <mergeCell ref="M51:N51"/>
    <mergeCell ref="G52:H52"/>
    <mergeCell ref="M52:N52"/>
    <mergeCell ref="G53:H53"/>
    <mergeCell ref="M53:N53"/>
    <mergeCell ref="A43:A44"/>
    <mergeCell ref="C43:H43"/>
    <mergeCell ref="I43:N43"/>
    <mergeCell ref="C44:D44"/>
    <mergeCell ref="E44:F44"/>
    <mergeCell ref="G44:H44"/>
    <mergeCell ref="I44:J44"/>
    <mergeCell ref="K44:L44"/>
    <mergeCell ref="M44:N44"/>
    <mergeCell ref="M19:N19"/>
    <mergeCell ref="M20:N20"/>
    <mergeCell ref="C24:H24"/>
    <mergeCell ref="I24:N24"/>
    <mergeCell ref="G9:H9"/>
    <mergeCell ref="E9:F9"/>
    <mergeCell ref="C9:D9"/>
    <mergeCell ref="C8:H8"/>
    <mergeCell ref="I8:N8"/>
    <mergeCell ref="I9:J9"/>
    <mergeCell ref="K9:L9"/>
    <mergeCell ref="M9:N9"/>
    <mergeCell ref="C19:D19"/>
    <mergeCell ref="E19:F19"/>
    <mergeCell ref="G19:H19"/>
    <mergeCell ref="G20:H20"/>
    <mergeCell ref="C25:D25"/>
    <mergeCell ref="E25:F25"/>
    <mergeCell ref="G25:H25"/>
    <mergeCell ref="I25:J25"/>
    <mergeCell ref="K25:L25"/>
    <mergeCell ref="I19:J19"/>
    <mergeCell ref="K19:L19"/>
    <mergeCell ref="A24:A25"/>
    <mergeCell ref="C36:D36"/>
    <mergeCell ref="E36:F36"/>
    <mergeCell ref="G36:H36"/>
    <mergeCell ref="I36:J36"/>
    <mergeCell ref="G37:H37"/>
    <mergeCell ref="M37:N37"/>
    <mergeCell ref="C35:D35"/>
    <mergeCell ref="E35:F35"/>
    <mergeCell ref="G35:H35"/>
    <mergeCell ref="I35:J35"/>
    <mergeCell ref="K35:L35"/>
    <mergeCell ref="M35:N35"/>
    <mergeCell ref="K36:L36"/>
    <mergeCell ref="M36:N36"/>
    <mergeCell ref="M25:N25"/>
    <mergeCell ref="M32:N32"/>
    <mergeCell ref="M33:N33"/>
    <mergeCell ref="M34:N34"/>
    <mergeCell ref="G27:H27"/>
    <mergeCell ref="G28:H28"/>
    <mergeCell ref="G29:H29"/>
    <mergeCell ref="G30:H30"/>
    <mergeCell ref="G31:H31"/>
    <mergeCell ref="G32:H32"/>
    <mergeCell ref="G33:H33"/>
    <mergeCell ref="G34:H34"/>
    <mergeCell ref="M27:N27"/>
    <mergeCell ref="M28:N28"/>
    <mergeCell ref="M29:N29"/>
    <mergeCell ref="M30:N30"/>
    <mergeCell ref="M31:N31"/>
    <mergeCell ref="G66:H66"/>
    <mergeCell ref="M66:N66"/>
    <mergeCell ref="C58:H58"/>
    <mergeCell ref="I58:N58"/>
    <mergeCell ref="C59:D59"/>
    <mergeCell ref="E59:F59"/>
    <mergeCell ref="G59:H59"/>
    <mergeCell ref="I59:J59"/>
    <mergeCell ref="K59:L59"/>
    <mergeCell ref="M59:N59"/>
    <mergeCell ref="G61:H61"/>
    <mergeCell ref="M61:N61"/>
    <mergeCell ref="G62:H62"/>
    <mergeCell ref="M62:N62"/>
    <mergeCell ref="G63:H63"/>
    <mergeCell ref="M63:N63"/>
    <mergeCell ref="G64:H64"/>
    <mergeCell ref="M64:N64"/>
    <mergeCell ref="G65:H65"/>
    <mergeCell ref="M65:N65"/>
    <mergeCell ref="A58:A61"/>
    <mergeCell ref="C73:H73"/>
    <mergeCell ref="I73:N73"/>
    <mergeCell ref="C74:D74"/>
    <mergeCell ref="E74:F74"/>
    <mergeCell ref="G74:H74"/>
    <mergeCell ref="I74:J74"/>
    <mergeCell ref="K74:L74"/>
    <mergeCell ref="M74:N74"/>
    <mergeCell ref="C70:D70"/>
    <mergeCell ref="E70:F70"/>
    <mergeCell ref="G70:H70"/>
    <mergeCell ref="I70:J70"/>
    <mergeCell ref="K70:L70"/>
    <mergeCell ref="G67:H67"/>
    <mergeCell ref="M67:N67"/>
    <mergeCell ref="G68:H68"/>
    <mergeCell ref="M68:N68"/>
    <mergeCell ref="C69:D69"/>
    <mergeCell ref="E69:F69"/>
    <mergeCell ref="G69:H69"/>
    <mergeCell ref="I69:J69"/>
    <mergeCell ref="K69:L69"/>
    <mergeCell ref="M69:N69"/>
    <mergeCell ref="G77:H77"/>
    <mergeCell ref="M77:N77"/>
    <mergeCell ref="G78:H78"/>
    <mergeCell ref="M78:N78"/>
    <mergeCell ref="G79:H79"/>
    <mergeCell ref="M79:N79"/>
    <mergeCell ref="M70:N70"/>
    <mergeCell ref="G71:H71"/>
    <mergeCell ref="M71:N71"/>
    <mergeCell ref="G76:H76"/>
    <mergeCell ref="M76:N76"/>
    <mergeCell ref="A88:A95"/>
    <mergeCell ref="M85:N85"/>
    <mergeCell ref="G86:H86"/>
    <mergeCell ref="M86:N86"/>
    <mergeCell ref="A73:A81"/>
    <mergeCell ref="C85:D85"/>
    <mergeCell ref="E85:F85"/>
    <mergeCell ref="G85:H85"/>
    <mergeCell ref="I85:J85"/>
    <mergeCell ref="K85:L85"/>
    <mergeCell ref="G83:H83"/>
    <mergeCell ref="M83:N83"/>
    <mergeCell ref="C84:D84"/>
    <mergeCell ref="E84:F84"/>
    <mergeCell ref="G84:H84"/>
    <mergeCell ref="I84:J84"/>
    <mergeCell ref="K84:L84"/>
    <mergeCell ref="M84:N84"/>
    <mergeCell ref="G80:H80"/>
    <mergeCell ref="M80:N80"/>
    <mergeCell ref="G81:H81"/>
    <mergeCell ref="M81:N81"/>
    <mergeCell ref="G82:H82"/>
    <mergeCell ref="M82:N82"/>
  </mergeCells>
  <conditionalFormatting sqref="G11:H18">
    <cfRule type="cellIs" dxfId="18" priority="11" operator="greaterThan">
      <formula>$G$20</formula>
    </cfRule>
    <cfRule type="cellIs" dxfId="17" priority="13" operator="greaterThan">
      <formula>0.08</formula>
    </cfRule>
  </conditionalFormatting>
  <conditionalFormatting sqref="M11:N18">
    <cfRule type="cellIs" dxfId="16" priority="12" operator="greaterThan">
      <formula>$M$20</formula>
    </cfRule>
  </conditionalFormatting>
  <conditionalFormatting sqref="M27:M34">
    <cfRule type="cellIs" dxfId="15" priority="9" operator="greaterThan">
      <formula>$M$20</formula>
    </cfRule>
  </conditionalFormatting>
  <conditionalFormatting sqref="G27:G34">
    <cfRule type="cellIs" dxfId="14" priority="7" operator="greaterThan">
      <formula>$M$20</formula>
    </cfRule>
  </conditionalFormatting>
  <conditionalFormatting sqref="M46:M53">
    <cfRule type="cellIs" dxfId="13" priority="6" operator="greaterThan">
      <formula>$M$20</formula>
    </cfRule>
  </conditionalFormatting>
  <conditionalFormatting sqref="G46:G53">
    <cfRule type="cellIs" dxfId="12" priority="5" operator="greaterThan">
      <formula>$M$20</formula>
    </cfRule>
  </conditionalFormatting>
  <conditionalFormatting sqref="M61:M68">
    <cfRule type="cellIs" dxfId="11" priority="4" operator="greaterThan">
      <formula>$M$20</formula>
    </cfRule>
  </conditionalFormatting>
  <conditionalFormatting sqref="G61:G68">
    <cfRule type="cellIs" dxfId="10" priority="3" operator="greaterThan">
      <formula>$M$20</formula>
    </cfRule>
  </conditionalFormatting>
  <conditionalFormatting sqref="M76:M83">
    <cfRule type="cellIs" dxfId="9" priority="2" operator="greaterThan">
      <formula>$M$20</formula>
    </cfRule>
  </conditionalFormatting>
  <conditionalFormatting sqref="G76:G83">
    <cfRule type="cellIs" dxfId="8" priority="1" operator="greaterThan">
      <formula>$M$20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workbookViewId="0">
      <selection activeCell="D42" sqref="D42"/>
    </sheetView>
  </sheetViews>
  <sheetFormatPr defaultRowHeight="14.4" x14ac:dyDescent="0.3"/>
  <cols>
    <col min="1" max="1" width="18.44140625" customWidth="1"/>
    <col min="2" max="2" width="16.5546875" customWidth="1"/>
    <col min="3" max="3" width="11.6640625" customWidth="1"/>
    <col min="4" max="4" width="11.88671875" customWidth="1"/>
    <col min="7" max="7" width="8.88671875" customWidth="1"/>
    <col min="8" max="8" width="10.6640625" customWidth="1"/>
    <col min="9" max="9" width="11.44140625" customWidth="1"/>
    <col min="10" max="10" width="11.33203125" customWidth="1"/>
    <col min="11" max="11" width="9.33203125" customWidth="1"/>
    <col min="12" max="12" width="10.6640625" customWidth="1"/>
    <col min="14" max="14" width="12.33203125" customWidth="1"/>
    <col min="15" max="15" width="16.33203125" customWidth="1"/>
  </cols>
  <sheetData>
    <row r="1" spans="1:29" x14ac:dyDescent="0.3">
      <c r="B1" t="s">
        <v>153</v>
      </c>
    </row>
    <row r="2" spans="1:29" ht="15" thickBot="1" x14ac:dyDescent="0.35"/>
    <row r="3" spans="1:29" ht="15" thickBot="1" x14ac:dyDescent="0.35">
      <c r="B3" s="9"/>
      <c r="C3" s="363" t="s">
        <v>24</v>
      </c>
      <c r="D3" s="363"/>
      <c r="E3" s="362" t="s">
        <v>28</v>
      </c>
      <c r="F3" s="363"/>
      <c r="G3" s="363"/>
      <c r="H3" s="363"/>
      <c r="I3" s="364"/>
      <c r="J3" s="393" t="s">
        <v>34</v>
      </c>
      <c r="K3" s="397" t="s">
        <v>35</v>
      </c>
      <c r="L3" s="393" t="s">
        <v>173</v>
      </c>
    </row>
    <row r="4" spans="1:29" ht="15" thickBot="1" x14ac:dyDescent="0.35">
      <c r="B4" s="1" t="s">
        <v>27</v>
      </c>
      <c r="C4" s="7" t="s">
        <v>3</v>
      </c>
      <c r="D4" s="7" t="s">
        <v>4</v>
      </c>
      <c r="E4" s="6" t="s">
        <v>15</v>
      </c>
      <c r="F4" s="7" t="s">
        <v>16</v>
      </c>
      <c r="G4" s="7" t="s">
        <v>0</v>
      </c>
      <c r="H4" s="7" t="s">
        <v>32</v>
      </c>
      <c r="I4" s="8" t="s">
        <v>33</v>
      </c>
      <c r="J4" s="394"/>
      <c r="K4" s="394"/>
      <c r="L4" s="394"/>
    </row>
    <row r="5" spans="1:29" ht="15" customHeight="1" x14ac:dyDescent="0.3">
      <c r="A5" s="380" t="s">
        <v>20</v>
      </c>
      <c r="B5" s="34">
        <v>1</v>
      </c>
      <c r="C5" s="375">
        <v>32.9</v>
      </c>
      <c r="D5" s="375">
        <v>33.200000000000003</v>
      </c>
      <c r="E5" s="43">
        <v>27.08</v>
      </c>
      <c r="F5" s="44">
        <v>27.02</v>
      </c>
      <c r="G5" s="45">
        <v>26.9</v>
      </c>
      <c r="H5" s="46">
        <f>E5-G5</f>
        <v>0.17999999999999972</v>
      </c>
      <c r="I5" s="47">
        <f>F5-G5</f>
        <v>0.12000000000000099</v>
      </c>
      <c r="J5" s="395">
        <v>0.04</v>
      </c>
      <c r="K5" s="395"/>
      <c r="L5" s="395"/>
    </row>
    <row r="6" spans="1:29" x14ac:dyDescent="0.3">
      <c r="A6" s="380"/>
      <c r="B6" s="34">
        <v>2</v>
      </c>
      <c r="C6" s="375"/>
      <c r="D6" s="375"/>
      <c r="E6" s="43">
        <v>27.02</v>
      </c>
      <c r="F6" s="44">
        <v>26.96</v>
      </c>
      <c r="G6" s="46">
        <v>26.9</v>
      </c>
      <c r="H6" s="46">
        <f t="shared" ref="H6:H9" si="0">E6-G6</f>
        <v>0.12000000000000099</v>
      </c>
      <c r="I6" s="47">
        <f t="shared" ref="I6:I9" si="1">F6-G6</f>
        <v>6.0000000000002274E-2</v>
      </c>
      <c r="J6" s="396"/>
      <c r="K6" s="396"/>
      <c r="L6" s="396"/>
    </row>
    <row r="7" spans="1:29" x14ac:dyDescent="0.3">
      <c r="A7" s="380"/>
      <c r="B7" s="34">
        <v>3</v>
      </c>
      <c r="C7" s="375"/>
      <c r="D7" s="375"/>
      <c r="E7" s="43">
        <v>27.02</v>
      </c>
      <c r="F7" s="44">
        <v>26.96</v>
      </c>
      <c r="G7" s="46">
        <v>26.88</v>
      </c>
      <c r="H7" s="46">
        <f t="shared" si="0"/>
        <v>0.14000000000000057</v>
      </c>
      <c r="I7" s="47">
        <f t="shared" si="1"/>
        <v>8.0000000000001847E-2</v>
      </c>
      <c r="J7" s="396"/>
      <c r="K7" s="396"/>
      <c r="L7" s="396"/>
    </row>
    <row r="8" spans="1:29" x14ac:dyDescent="0.3">
      <c r="A8" s="380"/>
      <c r="B8" s="34">
        <v>4</v>
      </c>
      <c r="C8" s="375"/>
      <c r="D8" s="375"/>
      <c r="E8" s="43">
        <v>27.06</v>
      </c>
      <c r="F8" s="44">
        <v>27.02</v>
      </c>
      <c r="G8" s="46">
        <v>26.89</v>
      </c>
      <c r="H8" s="46">
        <f t="shared" si="0"/>
        <v>0.16999999999999815</v>
      </c>
      <c r="I8" s="47">
        <f t="shared" si="1"/>
        <v>0.12999999999999901</v>
      </c>
      <c r="J8" s="396"/>
      <c r="K8" s="396"/>
      <c r="L8" s="396"/>
    </row>
    <row r="9" spans="1:29" ht="15" thickBot="1" x14ac:dyDescent="0.35">
      <c r="A9" s="380"/>
      <c r="B9" s="34">
        <v>5</v>
      </c>
      <c r="C9" s="375"/>
      <c r="D9" s="375"/>
      <c r="E9" s="43">
        <v>27.05</v>
      </c>
      <c r="F9" s="44">
        <v>27.02</v>
      </c>
      <c r="G9" s="46">
        <v>26.94</v>
      </c>
      <c r="H9" s="46">
        <f t="shared" si="0"/>
        <v>0.10999999999999943</v>
      </c>
      <c r="I9" s="47">
        <f t="shared" si="1"/>
        <v>7.9999999999998295E-2</v>
      </c>
      <c r="J9" s="396"/>
      <c r="K9" s="398"/>
      <c r="L9" s="396"/>
    </row>
    <row r="10" spans="1:29" ht="15" customHeight="1" x14ac:dyDescent="0.3">
      <c r="A10" s="379" t="s">
        <v>143</v>
      </c>
      <c r="B10" s="170">
        <v>1</v>
      </c>
      <c r="C10" s="381">
        <v>33.5</v>
      </c>
      <c r="D10" s="383">
        <v>33.200000000000003</v>
      </c>
      <c r="E10" s="171">
        <v>27.03</v>
      </c>
      <c r="F10" s="172">
        <v>27.04</v>
      </c>
      <c r="G10" s="49">
        <v>26.95</v>
      </c>
      <c r="H10" s="173">
        <f>E10-G10</f>
        <v>8.0000000000001847E-2</v>
      </c>
      <c r="I10" s="174">
        <f>F10-G10</f>
        <v>8.9999999999999858E-2</v>
      </c>
      <c r="J10" s="385">
        <v>0.02</v>
      </c>
      <c r="K10" s="385"/>
      <c r="L10" s="401"/>
      <c r="M10" s="408" t="s">
        <v>144</v>
      </c>
      <c r="N10" s="409"/>
    </row>
    <row r="11" spans="1:29" ht="15" customHeight="1" x14ac:dyDescent="0.3">
      <c r="A11" s="379"/>
      <c r="B11" s="158">
        <v>2</v>
      </c>
      <c r="C11" s="382"/>
      <c r="D11" s="384"/>
      <c r="E11" s="159">
        <v>27.02</v>
      </c>
      <c r="F11" s="44">
        <v>27.06</v>
      </c>
      <c r="G11" s="44">
        <v>26.96</v>
      </c>
      <c r="H11" s="46">
        <f t="shared" ref="H11:H19" si="2">E11-G11</f>
        <v>5.9999999999998721E-2</v>
      </c>
      <c r="I11" s="160">
        <f t="shared" ref="I11:I19" si="3">F11-G11</f>
        <v>9.9999999999997868E-2</v>
      </c>
      <c r="J11" s="386"/>
      <c r="K11" s="386"/>
      <c r="L11" s="396"/>
      <c r="M11" s="408"/>
      <c r="N11" s="409"/>
    </row>
    <row r="12" spans="1:29" ht="15" customHeight="1" x14ac:dyDescent="0.3">
      <c r="A12" s="379"/>
      <c r="B12" s="158">
        <v>3</v>
      </c>
      <c r="C12" s="382"/>
      <c r="D12" s="384"/>
      <c r="E12" s="159">
        <v>27.02</v>
      </c>
      <c r="F12" s="44">
        <v>27</v>
      </c>
      <c r="G12" s="44">
        <v>26.95</v>
      </c>
      <c r="H12" s="46">
        <f t="shared" si="2"/>
        <v>7.0000000000000284E-2</v>
      </c>
      <c r="I12" s="160">
        <f t="shared" si="3"/>
        <v>5.0000000000000711E-2</v>
      </c>
      <c r="J12" s="386"/>
      <c r="K12" s="386"/>
      <c r="L12" s="396"/>
      <c r="M12" s="408"/>
      <c r="N12" s="409"/>
    </row>
    <row r="13" spans="1:29" ht="15" customHeight="1" x14ac:dyDescent="0.3">
      <c r="A13" s="379"/>
      <c r="B13" s="158">
        <v>4</v>
      </c>
      <c r="C13" s="382"/>
      <c r="D13" s="384"/>
      <c r="E13" s="159">
        <v>27.01</v>
      </c>
      <c r="F13" s="44">
        <v>27.02</v>
      </c>
      <c r="G13" s="44">
        <v>26.95</v>
      </c>
      <c r="H13" s="46">
        <f t="shared" si="2"/>
        <v>6.0000000000002274E-2</v>
      </c>
      <c r="I13" s="160">
        <f t="shared" si="3"/>
        <v>7.0000000000000284E-2</v>
      </c>
      <c r="J13" s="386"/>
      <c r="K13" s="386"/>
      <c r="L13" s="396"/>
      <c r="M13" s="408"/>
      <c r="N13" s="409"/>
    </row>
    <row r="14" spans="1:29" ht="15" thickBot="1" x14ac:dyDescent="0.35">
      <c r="A14" s="379"/>
      <c r="B14" s="207">
        <v>5</v>
      </c>
      <c r="C14" s="387"/>
      <c r="D14" s="388"/>
      <c r="E14" s="159">
        <v>27.02</v>
      </c>
      <c r="F14" s="44">
        <v>27.04</v>
      </c>
      <c r="G14" s="44">
        <v>26.96</v>
      </c>
      <c r="H14" s="46">
        <f t="shared" si="2"/>
        <v>5.9999999999998721E-2</v>
      </c>
      <c r="I14" s="160">
        <f t="shared" si="3"/>
        <v>7.9999999999998295E-2</v>
      </c>
      <c r="J14" s="415"/>
      <c r="K14" s="415"/>
      <c r="L14" s="402"/>
      <c r="M14" s="408"/>
      <c r="N14" s="409"/>
    </row>
    <row r="15" spans="1:29" s="219" customFormat="1" ht="13.95" customHeight="1" x14ac:dyDescent="0.3">
      <c r="A15" s="345" t="s">
        <v>207</v>
      </c>
      <c r="B15" s="210">
        <v>1</v>
      </c>
      <c r="C15" s="211"/>
      <c r="D15" s="212"/>
      <c r="E15" s="213">
        <v>27.02</v>
      </c>
      <c r="F15" s="214">
        <v>27.03</v>
      </c>
      <c r="G15" s="214">
        <v>26.95</v>
      </c>
      <c r="H15" s="215">
        <f t="shared" si="2"/>
        <v>7.0000000000000284E-2</v>
      </c>
      <c r="I15" s="216">
        <f t="shared" si="3"/>
        <v>8.0000000000001847E-2</v>
      </c>
      <c r="J15" s="217"/>
      <c r="K15" s="217"/>
      <c r="L15" s="218"/>
      <c r="M15" s="377" t="s">
        <v>208</v>
      </c>
      <c r="N15" s="378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</row>
    <row r="16" spans="1:29" x14ac:dyDescent="0.3">
      <c r="A16" s="345"/>
      <c r="B16" s="207">
        <v>2</v>
      </c>
      <c r="C16" s="208"/>
      <c r="D16" s="209"/>
      <c r="E16" s="159">
        <v>27.02</v>
      </c>
      <c r="F16" s="44">
        <v>27.05</v>
      </c>
      <c r="G16" s="44">
        <v>26.95</v>
      </c>
      <c r="H16" s="46">
        <f t="shared" si="2"/>
        <v>7.0000000000000284E-2</v>
      </c>
      <c r="I16" s="160">
        <f t="shared" si="3"/>
        <v>0.10000000000000142</v>
      </c>
      <c r="J16" s="206"/>
      <c r="K16" s="206"/>
      <c r="L16" s="205"/>
      <c r="M16" s="377"/>
      <c r="N16" s="378"/>
    </row>
    <row r="17" spans="1:16" x14ac:dyDescent="0.3">
      <c r="A17" s="345"/>
      <c r="B17" s="207">
        <v>3</v>
      </c>
      <c r="C17" s="208"/>
      <c r="D17" s="209"/>
      <c r="E17" s="159">
        <v>27.03</v>
      </c>
      <c r="F17" s="44">
        <v>27.06</v>
      </c>
      <c r="G17" s="44">
        <v>26.95</v>
      </c>
      <c r="H17" s="46">
        <f t="shared" si="2"/>
        <v>8.0000000000001847E-2</v>
      </c>
      <c r="I17" s="160">
        <f t="shared" si="3"/>
        <v>0.10999999999999943</v>
      </c>
      <c r="J17" s="206"/>
      <c r="K17" s="206"/>
      <c r="L17" s="205"/>
      <c r="M17" s="377"/>
      <c r="N17" s="378"/>
      <c r="O17" t="s">
        <v>209</v>
      </c>
    </row>
    <row r="18" spans="1:16" x14ac:dyDescent="0.3">
      <c r="A18" s="345"/>
      <c r="B18" s="207">
        <v>4</v>
      </c>
      <c r="C18" s="208"/>
      <c r="D18" s="209"/>
      <c r="E18" s="159">
        <v>27.03</v>
      </c>
      <c r="F18" s="44">
        <v>27.04</v>
      </c>
      <c r="G18" s="44">
        <v>26.95</v>
      </c>
      <c r="H18" s="46">
        <f t="shared" si="2"/>
        <v>8.0000000000001847E-2</v>
      </c>
      <c r="I18" s="160">
        <f t="shared" si="3"/>
        <v>8.9999999999999858E-2</v>
      </c>
      <c r="J18" s="206"/>
      <c r="K18" s="206"/>
      <c r="L18" s="205"/>
      <c r="M18" s="377"/>
      <c r="N18" s="378"/>
      <c r="O18" t="s">
        <v>210</v>
      </c>
    </row>
    <row r="19" spans="1:16" ht="15" thickBot="1" x14ac:dyDescent="0.35">
      <c r="A19" s="345"/>
      <c r="B19" s="207">
        <v>5</v>
      </c>
      <c r="C19" s="208"/>
      <c r="D19" s="209"/>
      <c r="E19" s="159">
        <v>27.03</v>
      </c>
      <c r="F19" s="44">
        <v>27.07</v>
      </c>
      <c r="G19" s="44">
        <v>26.91</v>
      </c>
      <c r="H19" s="46">
        <f t="shared" si="2"/>
        <v>0.12000000000000099</v>
      </c>
      <c r="I19" s="160">
        <f t="shared" si="3"/>
        <v>0.16000000000000014</v>
      </c>
      <c r="J19" s="206"/>
      <c r="K19" s="206"/>
      <c r="L19" s="205"/>
      <c r="M19" s="377"/>
      <c r="N19" s="378"/>
      <c r="O19" t="s">
        <v>211</v>
      </c>
    </row>
    <row r="20" spans="1:16" x14ac:dyDescent="0.3">
      <c r="A20" s="380" t="s">
        <v>25</v>
      </c>
      <c r="B20" s="52">
        <v>2011</v>
      </c>
      <c r="C20" s="389">
        <v>33.5</v>
      </c>
      <c r="D20" s="391">
        <v>33.200000000000003</v>
      </c>
      <c r="E20" s="213"/>
      <c r="F20" s="214"/>
      <c r="G20" s="262" t="s">
        <v>253</v>
      </c>
      <c r="H20" s="214"/>
      <c r="I20" s="216"/>
      <c r="J20" s="267">
        <v>0.02</v>
      </c>
      <c r="K20" s="412"/>
      <c r="L20" s="399"/>
    </row>
    <row r="21" spans="1:16" ht="15" thickBot="1" x14ac:dyDescent="0.35">
      <c r="A21" s="380"/>
      <c r="B21" s="34">
        <v>2018</v>
      </c>
      <c r="C21" s="390"/>
      <c r="D21" s="392"/>
      <c r="E21" s="263"/>
      <c r="F21" s="264"/>
      <c r="G21" s="265" t="s">
        <v>254</v>
      </c>
      <c r="H21" s="264"/>
      <c r="I21" s="266"/>
      <c r="J21" s="268"/>
      <c r="K21" s="413"/>
      <c r="L21" s="400"/>
    </row>
    <row r="22" spans="1:16" ht="43.2" customHeight="1" thickBot="1" x14ac:dyDescent="0.35">
      <c r="A22" s="230" t="s">
        <v>200</v>
      </c>
      <c r="B22" s="235" t="s">
        <v>26</v>
      </c>
      <c r="C22" s="233"/>
      <c r="D22" s="234"/>
      <c r="E22" s="404" t="s">
        <v>201</v>
      </c>
      <c r="F22" s="405"/>
      <c r="G22" s="44"/>
      <c r="H22" s="44"/>
      <c r="I22" s="160"/>
      <c r="J22" s="231"/>
      <c r="K22" s="231"/>
      <c r="L22" s="232"/>
    </row>
    <row r="23" spans="1:16" ht="15" customHeight="1" x14ac:dyDescent="0.3">
      <c r="A23" s="345" t="s">
        <v>176</v>
      </c>
      <c r="B23" s="170">
        <v>1</v>
      </c>
      <c r="C23" s="381">
        <v>33.4</v>
      </c>
      <c r="D23" s="383">
        <v>32.9</v>
      </c>
      <c r="E23" s="171">
        <v>27.05</v>
      </c>
      <c r="F23" s="172">
        <v>27.05</v>
      </c>
      <c r="G23" s="49">
        <v>26.94</v>
      </c>
      <c r="H23" s="173">
        <f>E23-G23</f>
        <v>0.10999999999999943</v>
      </c>
      <c r="I23" s="174">
        <f>F23-G23</f>
        <v>0.10999999999999943</v>
      </c>
      <c r="J23" s="385"/>
      <c r="K23" s="385">
        <v>0.15</v>
      </c>
      <c r="L23" s="385">
        <v>0.1</v>
      </c>
      <c r="M23" s="408" t="s">
        <v>268</v>
      </c>
      <c r="N23" s="409"/>
      <c r="O23" s="376" t="s">
        <v>269</v>
      </c>
    </row>
    <row r="24" spans="1:16" ht="15" customHeight="1" x14ac:dyDescent="0.3">
      <c r="A24" s="345"/>
      <c r="B24" s="187">
        <v>2</v>
      </c>
      <c r="C24" s="382"/>
      <c r="D24" s="384"/>
      <c r="E24" s="159">
        <v>27.03</v>
      </c>
      <c r="F24" s="44">
        <v>27.05</v>
      </c>
      <c r="G24" s="44">
        <v>26.94</v>
      </c>
      <c r="H24" s="46">
        <f t="shared" ref="H24:H27" si="4">E24-G24</f>
        <v>8.9999999999999858E-2</v>
      </c>
      <c r="I24" s="160">
        <f t="shared" ref="I24:I27" si="5">F24-G24</f>
        <v>0.10999999999999943</v>
      </c>
      <c r="J24" s="386"/>
      <c r="K24" s="386"/>
      <c r="L24" s="386"/>
      <c r="M24" s="408"/>
      <c r="N24" s="409"/>
      <c r="O24" s="376"/>
    </row>
    <row r="25" spans="1:16" ht="15" customHeight="1" x14ac:dyDescent="0.3">
      <c r="A25" s="345"/>
      <c r="B25" s="187">
        <v>3</v>
      </c>
      <c r="C25" s="382"/>
      <c r="D25" s="384"/>
      <c r="E25" s="159">
        <v>27.04</v>
      </c>
      <c r="F25" s="44">
        <v>27.04</v>
      </c>
      <c r="G25" s="44">
        <v>26.94</v>
      </c>
      <c r="H25" s="46">
        <f t="shared" si="4"/>
        <v>9.9999999999997868E-2</v>
      </c>
      <c r="I25" s="160">
        <f t="shared" si="5"/>
        <v>9.9999999999997868E-2</v>
      </c>
      <c r="J25" s="386"/>
      <c r="K25" s="386"/>
      <c r="L25" s="386"/>
      <c r="M25" s="408"/>
      <c r="N25" s="409"/>
      <c r="O25" s="376"/>
    </row>
    <row r="26" spans="1:16" ht="15" customHeight="1" x14ac:dyDescent="0.3">
      <c r="A26" s="345"/>
      <c r="B26" s="187">
        <v>4</v>
      </c>
      <c r="C26" s="382"/>
      <c r="D26" s="384"/>
      <c r="E26" s="159">
        <v>27.03</v>
      </c>
      <c r="F26" s="44">
        <v>27.05</v>
      </c>
      <c r="G26" s="44">
        <v>26.94</v>
      </c>
      <c r="H26" s="46">
        <f t="shared" si="4"/>
        <v>8.9999999999999858E-2</v>
      </c>
      <c r="I26" s="160">
        <f t="shared" si="5"/>
        <v>0.10999999999999943</v>
      </c>
      <c r="J26" s="386"/>
      <c r="K26" s="386"/>
      <c r="L26" s="386"/>
      <c r="M26" s="408"/>
      <c r="N26" s="409"/>
      <c r="O26" s="376"/>
    </row>
    <row r="27" spans="1:16" ht="15" thickBot="1" x14ac:dyDescent="0.35">
      <c r="A27" s="345"/>
      <c r="B27" s="187">
        <v>5</v>
      </c>
      <c r="C27" s="410"/>
      <c r="D27" s="411"/>
      <c r="E27" s="159">
        <v>27.05</v>
      </c>
      <c r="F27" s="44">
        <v>27.05</v>
      </c>
      <c r="G27" s="51">
        <v>26.93</v>
      </c>
      <c r="H27" s="46">
        <f t="shared" si="4"/>
        <v>0.12000000000000099</v>
      </c>
      <c r="I27" s="160">
        <f t="shared" si="5"/>
        <v>0.12000000000000099</v>
      </c>
      <c r="J27" s="403"/>
      <c r="K27" s="414"/>
      <c r="L27" s="403"/>
      <c r="M27" s="408"/>
      <c r="N27" s="409"/>
      <c r="O27" s="376"/>
    </row>
    <row r="28" spans="1:16" ht="15" customHeight="1" x14ac:dyDescent="0.3">
      <c r="A28" s="345" t="s">
        <v>205</v>
      </c>
      <c r="B28" s="170">
        <v>1</v>
      </c>
      <c r="C28" s="381">
        <v>32.9</v>
      </c>
      <c r="D28" s="383">
        <v>32.799999999999997</v>
      </c>
      <c r="E28" s="171">
        <v>26.87</v>
      </c>
      <c r="F28" s="172">
        <v>26.88</v>
      </c>
      <c r="G28" s="49">
        <v>26.79</v>
      </c>
      <c r="H28" s="173">
        <f>E28-G28</f>
        <v>8.0000000000001847E-2</v>
      </c>
      <c r="I28" s="174">
        <f>F28-G28</f>
        <v>8.9999999999999858E-2</v>
      </c>
      <c r="J28" s="385"/>
      <c r="K28" s="385"/>
      <c r="L28" s="385">
        <v>0.1</v>
      </c>
      <c r="M28" s="377" t="s">
        <v>206</v>
      </c>
      <c r="N28" s="378"/>
    </row>
    <row r="29" spans="1:16" ht="15" customHeight="1" x14ac:dyDescent="0.3">
      <c r="A29" s="345"/>
      <c r="B29" s="193">
        <v>2</v>
      </c>
      <c r="C29" s="382"/>
      <c r="D29" s="384"/>
      <c r="E29" s="159">
        <v>26.88</v>
      </c>
      <c r="F29" s="44">
        <v>26.89</v>
      </c>
      <c r="G29" s="44">
        <v>26.78</v>
      </c>
      <c r="H29" s="46">
        <f t="shared" ref="H29:H32" si="6">E29-G29</f>
        <v>9.9999999999997868E-2</v>
      </c>
      <c r="I29" s="160">
        <f t="shared" ref="I29:I32" si="7">F29-G29</f>
        <v>0.10999999999999943</v>
      </c>
      <c r="J29" s="386"/>
      <c r="K29" s="386"/>
      <c r="L29" s="386"/>
      <c r="M29" s="377"/>
      <c r="N29" s="378"/>
    </row>
    <row r="30" spans="1:16" ht="15" customHeight="1" x14ac:dyDescent="0.3">
      <c r="A30" s="345"/>
      <c r="B30" s="193">
        <v>3</v>
      </c>
      <c r="C30" s="382"/>
      <c r="D30" s="384"/>
      <c r="E30" s="159">
        <v>26.87</v>
      </c>
      <c r="F30" s="44">
        <v>26.87</v>
      </c>
      <c r="G30" s="44">
        <v>26.78</v>
      </c>
      <c r="H30" s="46">
        <f t="shared" si="6"/>
        <v>8.9999999999999858E-2</v>
      </c>
      <c r="I30" s="160">
        <f t="shared" si="7"/>
        <v>8.9999999999999858E-2</v>
      </c>
      <c r="J30" s="386"/>
      <c r="K30" s="386"/>
      <c r="L30" s="386"/>
      <c r="M30" s="377"/>
      <c r="N30" s="378"/>
      <c r="P30" t="s">
        <v>202</v>
      </c>
    </row>
    <row r="31" spans="1:16" ht="15" customHeight="1" x14ac:dyDescent="0.3">
      <c r="A31" s="345"/>
      <c r="B31" s="193">
        <v>4</v>
      </c>
      <c r="C31" s="382"/>
      <c r="D31" s="384"/>
      <c r="E31" s="159">
        <v>26.87</v>
      </c>
      <c r="F31" s="44">
        <v>26.87</v>
      </c>
      <c r="G31" s="44">
        <v>26.81</v>
      </c>
      <c r="H31" s="46">
        <f t="shared" si="6"/>
        <v>6.0000000000002274E-2</v>
      </c>
      <c r="I31" s="160">
        <f t="shared" si="7"/>
        <v>6.0000000000002274E-2</v>
      </c>
      <c r="J31" s="386"/>
      <c r="K31" s="386"/>
      <c r="L31" s="386"/>
      <c r="M31" s="377"/>
      <c r="N31" s="378"/>
      <c r="P31" t="s">
        <v>203</v>
      </c>
    </row>
    <row r="32" spans="1:16" x14ac:dyDescent="0.3">
      <c r="A32" s="345"/>
      <c r="B32" s="193">
        <v>5</v>
      </c>
      <c r="C32" s="382"/>
      <c r="D32" s="384"/>
      <c r="E32" s="159">
        <v>26.88</v>
      </c>
      <c r="F32" s="44">
        <v>26.89</v>
      </c>
      <c r="G32" s="44">
        <v>26.82</v>
      </c>
      <c r="H32" s="46">
        <f t="shared" si="6"/>
        <v>5.9999999999998721E-2</v>
      </c>
      <c r="I32" s="160">
        <f t="shared" si="7"/>
        <v>7.0000000000000284E-2</v>
      </c>
      <c r="J32" s="386"/>
      <c r="K32" s="386"/>
      <c r="L32" s="386"/>
      <c r="M32" s="377"/>
      <c r="N32" s="378"/>
      <c r="P32" t="s">
        <v>204</v>
      </c>
    </row>
    <row r="33" spans="1:14" ht="30.6" customHeight="1" thickBot="1" x14ac:dyDescent="0.35">
      <c r="A33" s="196"/>
      <c r="B33" s="203" t="s">
        <v>174</v>
      </c>
      <c r="C33" s="197">
        <v>0.1</v>
      </c>
      <c r="D33" s="197">
        <v>0.1</v>
      </c>
      <c r="E33" s="198">
        <v>0.01</v>
      </c>
      <c r="F33" s="237">
        <v>0.04</v>
      </c>
      <c r="G33" s="199">
        <v>0.01</v>
      </c>
      <c r="H33" s="200"/>
      <c r="I33" s="201"/>
      <c r="J33" s="202"/>
      <c r="K33" s="202"/>
      <c r="L33" s="202"/>
      <c r="M33" s="194"/>
      <c r="N33" s="194"/>
    </row>
    <row r="34" spans="1:14" x14ac:dyDescent="0.3">
      <c r="A34" s="33" t="s">
        <v>10</v>
      </c>
      <c r="B34" s="35" t="s">
        <v>26</v>
      </c>
      <c r="C34" s="32" t="s">
        <v>30</v>
      </c>
      <c r="D34" s="32" t="s">
        <v>31</v>
      </c>
      <c r="E34" s="37"/>
      <c r="F34" s="32"/>
      <c r="G34" s="32"/>
      <c r="H34" s="406" t="s">
        <v>29</v>
      </c>
      <c r="I34" s="407"/>
      <c r="J34" s="41"/>
      <c r="K34" s="41" t="s">
        <v>36</v>
      </c>
      <c r="L34" s="41"/>
    </row>
    <row r="35" spans="1:14" ht="15" thickBot="1" x14ac:dyDescent="0.35">
      <c r="A35" s="33" t="s">
        <v>9</v>
      </c>
      <c r="B35" s="36" t="s">
        <v>26</v>
      </c>
      <c r="C35" s="16">
        <v>32.9</v>
      </c>
      <c r="D35" s="16">
        <v>32.85</v>
      </c>
      <c r="E35" s="38"/>
      <c r="F35" s="39"/>
      <c r="G35" s="39"/>
      <c r="H35" s="343">
        <v>0.17</v>
      </c>
      <c r="I35" s="344"/>
      <c r="J35" s="42">
        <v>0.03</v>
      </c>
      <c r="K35" s="42">
        <v>0.45</v>
      </c>
      <c r="L35" s="42"/>
    </row>
    <row r="36" spans="1:14" x14ac:dyDescent="0.3">
      <c r="E36" s="176"/>
    </row>
    <row r="38" spans="1:14" x14ac:dyDescent="0.3">
      <c r="B38">
        <v>1</v>
      </c>
      <c r="F38" t="s">
        <v>158</v>
      </c>
    </row>
    <row r="39" spans="1:14" x14ac:dyDescent="0.3">
      <c r="B39">
        <v>2</v>
      </c>
      <c r="F39" t="s">
        <v>156</v>
      </c>
    </row>
    <row r="40" spans="1:14" x14ac:dyDescent="0.3">
      <c r="B40">
        <v>3</v>
      </c>
      <c r="F40" t="s">
        <v>155</v>
      </c>
    </row>
    <row r="41" spans="1:14" x14ac:dyDescent="0.3">
      <c r="B41">
        <v>4</v>
      </c>
      <c r="F41" t="s">
        <v>154</v>
      </c>
    </row>
    <row r="42" spans="1:14" x14ac:dyDescent="0.3">
      <c r="B42">
        <v>5</v>
      </c>
    </row>
    <row r="43" spans="1:14" x14ac:dyDescent="0.3">
      <c r="F43" t="s">
        <v>157</v>
      </c>
    </row>
  </sheetData>
  <mergeCells count="43">
    <mergeCell ref="M15:N19"/>
    <mergeCell ref="M23:N27"/>
    <mergeCell ref="M10:N14"/>
    <mergeCell ref="A15:A19"/>
    <mergeCell ref="C23:C27"/>
    <mergeCell ref="D23:D27"/>
    <mergeCell ref="K20:K21"/>
    <mergeCell ref="K23:K27"/>
    <mergeCell ref="J10:J14"/>
    <mergeCell ref="J23:J27"/>
    <mergeCell ref="K10:K14"/>
    <mergeCell ref="D5:D9"/>
    <mergeCell ref="A5:A9"/>
    <mergeCell ref="E22:F22"/>
    <mergeCell ref="H34:I34"/>
    <mergeCell ref="H35:I35"/>
    <mergeCell ref="L3:L4"/>
    <mergeCell ref="L5:L9"/>
    <mergeCell ref="L20:L21"/>
    <mergeCell ref="L10:L14"/>
    <mergeCell ref="L28:L32"/>
    <mergeCell ref="L23:L27"/>
    <mergeCell ref="E3:I3"/>
    <mergeCell ref="J3:J4"/>
    <mergeCell ref="J5:J9"/>
    <mergeCell ref="K3:K4"/>
    <mergeCell ref="K5:K9"/>
    <mergeCell ref="C3:D3"/>
    <mergeCell ref="C5:C9"/>
    <mergeCell ref="O23:O27"/>
    <mergeCell ref="M28:N32"/>
    <mergeCell ref="A23:A27"/>
    <mergeCell ref="A28:A32"/>
    <mergeCell ref="A10:A14"/>
    <mergeCell ref="A20:A21"/>
    <mergeCell ref="C28:C32"/>
    <mergeCell ref="D28:D32"/>
    <mergeCell ref="J28:J32"/>
    <mergeCell ref="K28:K32"/>
    <mergeCell ref="C10:C14"/>
    <mergeCell ref="D10:D14"/>
    <mergeCell ref="C20:C21"/>
    <mergeCell ref="D20:D21"/>
  </mergeCells>
  <conditionalFormatting sqref="H5:I9">
    <cfRule type="cellIs" dxfId="7" priority="4" operator="greaterThan">
      <formula>0.16</formula>
    </cfRule>
  </conditionalFormatting>
  <conditionalFormatting sqref="H10:I19">
    <cfRule type="cellIs" dxfId="6" priority="3" operator="greaterThan">
      <formula>0.16</formula>
    </cfRule>
  </conditionalFormatting>
  <conditionalFormatting sqref="H23:I27">
    <cfRule type="cellIs" dxfId="5" priority="2" operator="greaterThan">
      <formula>0.16</formula>
    </cfRule>
  </conditionalFormatting>
  <conditionalFormatting sqref="H28:I33">
    <cfRule type="cellIs" dxfId="4" priority="1" operator="greaterThan">
      <formula>0.16</formula>
    </cfRule>
  </conditionalFormatting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F34" sqref="F34"/>
    </sheetView>
  </sheetViews>
  <sheetFormatPr defaultRowHeight="14.4" x14ac:dyDescent="0.3"/>
  <cols>
    <col min="1" max="1" width="18.6640625" customWidth="1"/>
    <col min="4" max="5" width="10.6640625" customWidth="1"/>
    <col min="6" max="6" width="11.33203125" customWidth="1"/>
    <col min="10" max="10" width="10.109375" customWidth="1"/>
    <col min="12" max="12" width="10.33203125" customWidth="1"/>
    <col min="14" max="14" width="14.109375" customWidth="1"/>
    <col min="15" max="15" width="11.88671875" customWidth="1"/>
    <col min="16" max="16" width="25.109375" customWidth="1"/>
  </cols>
  <sheetData>
    <row r="1" spans="1:16" x14ac:dyDescent="0.3">
      <c r="B1" t="s">
        <v>39</v>
      </c>
    </row>
    <row r="2" spans="1:16" x14ac:dyDescent="0.3">
      <c r="B2" t="s">
        <v>46</v>
      </c>
    </row>
    <row r="3" spans="1:16" x14ac:dyDescent="0.3">
      <c r="B3" t="s">
        <v>41</v>
      </c>
    </row>
    <row r="4" spans="1:16" x14ac:dyDescent="0.3">
      <c r="B4" t="s">
        <v>159</v>
      </c>
    </row>
    <row r="5" spans="1:16" x14ac:dyDescent="0.3">
      <c r="B5" t="s">
        <v>45</v>
      </c>
    </row>
    <row r="6" spans="1:16" x14ac:dyDescent="0.3">
      <c r="B6" t="s">
        <v>199</v>
      </c>
    </row>
    <row r="7" spans="1:16" ht="15" thickBot="1" x14ac:dyDescent="0.35"/>
    <row r="8" spans="1:16" ht="15.75" customHeight="1" thickBot="1" x14ac:dyDescent="0.35">
      <c r="B8" s="397" t="s">
        <v>27</v>
      </c>
      <c r="C8" s="363" t="s">
        <v>37</v>
      </c>
      <c r="D8" s="363"/>
      <c r="E8" s="362" t="s">
        <v>38</v>
      </c>
      <c r="F8" s="363"/>
      <c r="G8" s="362" t="s">
        <v>40</v>
      </c>
      <c r="H8" s="364"/>
      <c r="I8" s="427" t="s">
        <v>42</v>
      </c>
      <c r="J8" s="428"/>
      <c r="K8" s="445" t="s">
        <v>2</v>
      </c>
      <c r="L8" s="446"/>
    </row>
    <row r="9" spans="1:16" ht="15" thickBot="1" x14ac:dyDescent="0.35">
      <c r="B9" s="394"/>
      <c r="C9" s="7" t="s">
        <v>3</v>
      </c>
      <c r="D9" s="7" t="s">
        <v>4</v>
      </c>
      <c r="E9" s="6" t="s">
        <v>3</v>
      </c>
      <c r="F9" s="7" t="s">
        <v>4</v>
      </c>
      <c r="G9" s="6" t="s">
        <v>3</v>
      </c>
      <c r="H9" s="8" t="s">
        <v>4</v>
      </c>
      <c r="I9" s="56" t="s">
        <v>3</v>
      </c>
      <c r="J9" s="57" t="s">
        <v>4</v>
      </c>
      <c r="K9" s="56" t="s">
        <v>3</v>
      </c>
      <c r="L9" s="57" t="s">
        <v>4</v>
      </c>
    </row>
    <row r="10" spans="1:16" x14ac:dyDescent="0.3">
      <c r="A10" s="361" t="s">
        <v>189</v>
      </c>
      <c r="B10" s="429" t="s">
        <v>44</v>
      </c>
      <c r="C10" s="431" t="s">
        <v>181</v>
      </c>
      <c r="D10" s="432" t="s">
        <v>182</v>
      </c>
      <c r="E10" s="433" t="s">
        <v>183</v>
      </c>
      <c r="F10" s="435" t="s">
        <v>184</v>
      </c>
      <c r="G10" s="437"/>
      <c r="H10" s="439"/>
      <c r="I10" s="441" t="s">
        <v>185</v>
      </c>
      <c r="J10" s="443" t="s">
        <v>186</v>
      </c>
      <c r="K10" s="420" t="s">
        <v>187</v>
      </c>
      <c r="L10" s="422" t="s">
        <v>188</v>
      </c>
      <c r="M10" s="408" t="s">
        <v>195</v>
      </c>
      <c r="N10" s="409"/>
      <c r="O10" s="416" t="s">
        <v>196</v>
      </c>
      <c r="P10" s="416"/>
    </row>
    <row r="11" spans="1:16" x14ac:dyDescent="0.3">
      <c r="A11" s="361"/>
      <c r="B11" s="430"/>
      <c r="C11" s="382"/>
      <c r="D11" s="384"/>
      <c r="E11" s="434"/>
      <c r="F11" s="436"/>
      <c r="G11" s="438"/>
      <c r="H11" s="440"/>
      <c r="I11" s="442"/>
      <c r="J11" s="444"/>
      <c r="K11" s="421"/>
      <c r="L11" s="423"/>
      <c r="M11" s="408"/>
      <c r="N11" s="409"/>
      <c r="O11" s="416"/>
      <c r="P11" s="416"/>
    </row>
    <row r="12" spans="1:16" x14ac:dyDescent="0.3">
      <c r="A12" s="361"/>
      <c r="B12" s="430"/>
      <c r="C12" s="382"/>
      <c r="D12" s="384"/>
      <c r="E12" s="434"/>
      <c r="F12" s="436"/>
      <c r="G12" s="438"/>
      <c r="H12" s="440"/>
      <c r="I12" s="442"/>
      <c r="J12" s="444"/>
      <c r="K12" s="421"/>
      <c r="L12" s="423"/>
      <c r="M12" s="408"/>
      <c r="N12" s="409"/>
      <c r="O12" s="416"/>
      <c r="P12" s="416"/>
    </row>
    <row r="13" spans="1:16" x14ac:dyDescent="0.3">
      <c r="A13" s="424" t="s">
        <v>257</v>
      </c>
      <c r="B13" s="290">
        <v>1</v>
      </c>
      <c r="C13" s="283">
        <v>6.57</v>
      </c>
      <c r="D13" s="284">
        <v>6.56</v>
      </c>
      <c r="E13" s="285">
        <v>112.6</v>
      </c>
      <c r="F13" s="286">
        <v>114.3</v>
      </c>
      <c r="G13" s="287"/>
      <c r="H13" s="288"/>
      <c r="I13" s="295">
        <v>6.64</v>
      </c>
      <c r="J13" s="289">
        <v>6.64</v>
      </c>
      <c r="K13" s="299">
        <f>I13-C13</f>
        <v>6.9999999999999396E-2</v>
      </c>
      <c r="L13" s="289">
        <f>J13-D13</f>
        <v>8.0000000000000071E-2</v>
      </c>
      <c r="M13" s="409" t="s">
        <v>262</v>
      </c>
      <c r="N13" s="409"/>
      <c r="O13" s="271"/>
      <c r="P13" s="271"/>
    </row>
    <row r="14" spans="1:16" x14ac:dyDescent="0.3">
      <c r="A14" s="425"/>
      <c r="B14" s="291">
        <v>2</v>
      </c>
      <c r="C14" s="269">
        <v>6.56</v>
      </c>
      <c r="D14" s="270">
        <v>6.56</v>
      </c>
      <c r="E14" s="272">
        <v>112.4</v>
      </c>
      <c r="F14" s="250">
        <v>114.3</v>
      </c>
      <c r="G14" s="273"/>
      <c r="H14" s="274"/>
      <c r="I14" s="296">
        <v>6.64</v>
      </c>
      <c r="J14" s="275">
        <v>6.64</v>
      </c>
      <c r="K14" s="300">
        <f t="shared" ref="K14:K20" si="0">I14-C14</f>
        <v>8.0000000000000071E-2</v>
      </c>
      <c r="L14" s="275">
        <f t="shared" ref="L14:L20" si="1">J14-D14</f>
        <v>8.0000000000000071E-2</v>
      </c>
      <c r="M14" s="408"/>
      <c r="N14" s="409"/>
      <c r="O14" s="271"/>
      <c r="P14" s="271"/>
    </row>
    <row r="15" spans="1:16" x14ac:dyDescent="0.3">
      <c r="A15" s="425"/>
      <c r="B15" s="291">
        <v>3</v>
      </c>
      <c r="C15" s="269">
        <v>6.57</v>
      </c>
      <c r="D15" s="270">
        <v>6.56</v>
      </c>
      <c r="E15" s="272">
        <v>112.5</v>
      </c>
      <c r="F15" s="250">
        <v>114.3</v>
      </c>
      <c r="G15" s="273"/>
      <c r="H15" s="274"/>
      <c r="I15" s="296">
        <v>6.64</v>
      </c>
      <c r="J15" s="275">
        <v>6.63</v>
      </c>
      <c r="K15" s="300">
        <f t="shared" si="0"/>
        <v>6.9999999999999396E-2</v>
      </c>
      <c r="L15" s="275">
        <f t="shared" si="1"/>
        <v>7.0000000000000284E-2</v>
      </c>
      <c r="M15" s="408"/>
      <c r="N15" s="409"/>
      <c r="O15" s="271"/>
      <c r="P15" s="271"/>
    </row>
    <row r="16" spans="1:16" x14ac:dyDescent="0.3">
      <c r="A16" s="425"/>
      <c r="B16" s="291">
        <v>4</v>
      </c>
      <c r="C16" s="269">
        <v>6.56</v>
      </c>
      <c r="D16" s="270">
        <v>6.56</v>
      </c>
      <c r="E16" s="272">
        <v>112.6</v>
      </c>
      <c r="F16" s="250">
        <v>114.2</v>
      </c>
      <c r="G16" s="273"/>
      <c r="H16" s="274"/>
      <c r="I16" s="296">
        <v>6.64</v>
      </c>
      <c r="J16" s="296">
        <v>6.64</v>
      </c>
      <c r="K16" s="300">
        <f t="shared" si="0"/>
        <v>8.0000000000000071E-2</v>
      </c>
      <c r="L16" s="275">
        <f t="shared" si="1"/>
        <v>8.0000000000000071E-2</v>
      </c>
      <c r="M16" s="408"/>
      <c r="N16" s="409"/>
      <c r="O16" s="271"/>
      <c r="P16" s="271"/>
    </row>
    <row r="17" spans="1:16" x14ac:dyDescent="0.3">
      <c r="A17" s="425"/>
      <c r="B17" s="291">
        <v>5</v>
      </c>
      <c r="C17" s="269">
        <v>6.57</v>
      </c>
      <c r="D17" s="270">
        <v>6.56</v>
      </c>
      <c r="E17" s="272">
        <v>112.4</v>
      </c>
      <c r="F17" s="250">
        <v>114.2</v>
      </c>
      <c r="G17" s="273"/>
      <c r="H17" s="274"/>
      <c r="I17" s="296">
        <v>6.64</v>
      </c>
      <c r="J17" s="296">
        <v>6.64</v>
      </c>
      <c r="K17" s="300">
        <f t="shared" si="0"/>
        <v>6.9999999999999396E-2</v>
      </c>
      <c r="L17" s="275">
        <f t="shared" si="1"/>
        <v>8.0000000000000071E-2</v>
      </c>
      <c r="M17" s="408"/>
      <c r="N17" s="409"/>
      <c r="O17" s="271"/>
      <c r="P17" s="271"/>
    </row>
    <row r="18" spans="1:16" ht="14.4" customHeight="1" x14ac:dyDescent="0.3">
      <c r="A18" s="425"/>
      <c r="B18" s="291">
        <v>6</v>
      </c>
      <c r="C18" s="269">
        <v>6.57</v>
      </c>
      <c r="D18" s="270">
        <v>6.57</v>
      </c>
      <c r="E18" s="272">
        <v>112.7</v>
      </c>
      <c r="F18" s="250">
        <v>114.5</v>
      </c>
      <c r="G18" s="273"/>
      <c r="H18" s="274"/>
      <c r="I18" s="296">
        <v>6.65</v>
      </c>
      <c r="J18" s="296">
        <v>6.64</v>
      </c>
      <c r="K18" s="300">
        <f t="shared" si="0"/>
        <v>8.0000000000000071E-2</v>
      </c>
      <c r="L18" s="275">
        <f t="shared" si="1"/>
        <v>6.9999999999999396E-2</v>
      </c>
      <c r="M18" s="408"/>
      <c r="N18" s="409"/>
      <c r="O18" s="416" t="s">
        <v>261</v>
      </c>
      <c r="P18" s="271" t="s">
        <v>258</v>
      </c>
    </row>
    <row r="19" spans="1:16" x14ac:dyDescent="0.3">
      <c r="A19" s="425"/>
      <c r="B19" s="291">
        <v>7</v>
      </c>
      <c r="C19" s="269">
        <v>6.57</v>
      </c>
      <c r="D19" s="270">
        <v>6.56</v>
      </c>
      <c r="E19" s="272">
        <v>112.5</v>
      </c>
      <c r="F19" s="250">
        <v>114.2</v>
      </c>
      <c r="G19" s="273"/>
      <c r="H19" s="274"/>
      <c r="I19" s="296">
        <v>6.64</v>
      </c>
      <c r="J19" s="296">
        <v>6.64</v>
      </c>
      <c r="K19" s="300">
        <f t="shared" si="0"/>
        <v>6.9999999999999396E-2</v>
      </c>
      <c r="L19" s="275">
        <f t="shared" si="1"/>
        <v>8.0000000000000071E-2</v>
      </c>
      <c r="M19" s="408"/>
      <c r="N19" s="409"/>
      <c r="O19" s="416"/>
      <c r="P19" s="271" t="s">
        <v>259</v>
      </c>
    </row>
    <row r="20" spans="1:16" x14ac:dyDescent="0.3">
      <c r="A20" s="426"/>
      <c r="B20" s="292">
        <v>8</v>
      </c>
      <c r="C20" s="277">
        <v>6.57</v>
      </c>
      <c r="D20" s="270">
        <v>6.56</v>
      </c>
      <c r="E20" s="278">
        <v>112.7</v>
      </c>
      <c r="F20" s="279">
        <v>114.5</v>
      </c>
      <c r="G20" s="280"/>
      <c r="H20" s="281"/>
      <c r="I20" s="298">
        <v>6.64</v>
      </c>
      <c r="J20" s="297">
        <v>6.65</v>
      </c>
      <c r="K20" s="301">
        <f t="shared" si="0"/>
        <v>6.9999999999999396E-2</v>
      </c>
      <c r="L20" s="282">
        <f t="shared" si="1"/>
        <v>9.0000000000000746E-2</v>
      </c>
      <c r="M20" s="408"/>
      <c r="N20" s="409"/>
      <c r="O20" s="416"/>
      <c r="P20" s="271" t="s">
        <v>260</v>
      </c>
    </row>
    <row r="21" spans="1:16" ht="49.2" customHeight="1" x14ac:dyDescent="0.3">
      <c r="A21" s="249" t="s">
        <v>205</v>
      </c>
      <c r="B21" s="240" t="s">
        <v>44</v>
      </c>
      <c r="C21" s="79" t="s">
        <v>182</v>
      </c>
      <c r="D21" s="82" t="s">
        <v>222</v>
      </c>
      <c r="E21" s="241" t="s">
        <v>221</v>
      </c>
      <c r="F21" s="250" t="s">
        <v>220</v>
      </c>
      <c r="G21" s="242"/>
      <c r="H21" s="243"/>
      <c r="I21" s="224" t="s">
        <v>186</v>
      </c>
      <c r="J21" s="130" t="s">
        <v>225</v>
      </c>
      <c r="K21" s="103" t="s">
        <v>226</v>
      </c>
      <c r="L21" s="252" t="s">
        <v>227</v>
      </c>
      <c r="M21" s="228"/>
      <c r="N21" s="229"/>
      <c r="O21" s="418" t="s">
        <v>196</v>
      </c>
      <c r="P21" s="418"/>
    </row>
    <row r="22" spans="1:16" ht="55.95" customHeight="1" x14ac:dyDescent="0.3">
      <c r="A22" s="249" t="s">
        <v>224</v>
      </c>
      <c r="B22" s="251" t="s">
        <v>44</v>
      </c>
      <c r="C22" s="79" t="s">
        <v>59</v>
      </c>
      <c r="D22" s="82" t="s">
        <v>59</v>
      </c>
      <c r="E22" s="241"/>
      <c r="F22" s="250"/>
      <c r="G22" s="242"/>
      <c r="H22" s="243"/>
      <c r="I22" s="224" t="s">
        <v>59</v>
      </c>
      <c r="J22" s="130" t="s">
        <v>59</v>
      </c>
      <c r="K22" s="220"/>
      <c r="L22" s="222"/>
      <c r="M22" s="228"/>
      <c r="N22" s="229"/>
      <c r="O22" s="418" t="s">
        <v>223</v>
      </c>
      <c r="P22" s="418"/>
    </row>
    <row r="23" spans="1:16" x14ac:dyDescent="0.3">
      <c r="A23" s="33"/>
      <c r="B23" s="34"/>
      <c r="C23" s="79"/>
      <c r="D23" s="82"/>
      <c r="E23" s="69"/>
      <c r="F23" s="70"/>
      <c r="G23" s="63"/>
      <c r="H23" s="62"/>
      <c r="I23" s="224"/>
      <c r="J23" s="160"/>
      <c r="K23" s="220"/>
      <c r="L23" s="222"/>
      <c r="M23" s="228"/>
      <c r="N23" s="229"/>
    </row>
    <row r="24" spans="1:16" x14ac:dyDescent="0.3">
      <c r="A24" s="33"/>
      <c r="B24" s="34"/>
      <c r="C24" s="79"/>
      <c r="D24" s="82"/>
      <c r="E24" s="69"/>
      <c r="F24" s="70"/>
      <c r="G24" s="63"/>
      <c r="H24" s="62"/>
      <c r="I24" s="224"/>
      <c r="J24" s="160"/>
      <c r="K24" s="220"/>
      <c r="L24" s="222"/>
      <c r="M24" s="228"/>
      <c r="N24" s="229"/>
    </row>
    <row r="25" spans="1:16" ht="15" thickBot="1" x14ac:dyDescent="0.35">
      <c r="A25" s="33"/>
      <c r="B25" s="34"/>
      <c r="C25" s="80"/>
      <c r="D25" s="83"/>
      <c r="E25" s="69"/>
      <c r="F25" s="70"/>
      <c r="G25" s="64"/>
      <c r="H25" s="62"/>
      <c r="I25" s="224"/>
      <c r="J25" s="160"/>
      <c r="K25" s="221"/>
      <c r="L25" s="223"/>
      <c r="M25" s="228"/>
      <c r="N25" s="229"/>
    </row>
    <row r="26" spans="1:16" ht="27" customHeight="1" thickBot="1" x14ac:dyDescent="0.35">
      <c r="A26" s="33" t="s">
        <v>25</v>
      </c>
      <c r="B26" s="55" t="s">
        <v>44</v>
      </c>
      <c r="C26" s="53">
        <v>6.57</v>
      </c>
      <c r="D26" s="54">
        <v>6.5650000000000004</v>
      </c>
      <c r="E26" s="65" t="s">
        <v>264</v>
      </c>
      <c r="F26" s="71" t="s">
        <v>263</v>
      </c>
      <c r="G26" s="65">
        <v>0.8</v>
      </c>
      <c r="H26" s="66">
        <v>1.1000000000000001</v>
      </c>
      <c r="I26" s="293" t="s">
        <v>266</v>
      </c>
      <c r="J26" s="294" t="s">
        <v>267</v>
      </c>
      <c r="K26" s="58"/>
      <c r="L26" s="59"/>
    </row>
    <row r="27" spans="1:16" x14ac:dyDescent="0.3">
      <c r="A27" s="33" t="s">
        <v>10</v>
      </c>
      <c r="B27" s="35" t="s">
        <v>44</v>
      </c>
      <c r="C27" s="225" t="s">
        <v>190</v>
      </c>
      <c r="D27" s="225" t="s">
        <v>191</v>
      </c>
      <c r="E27" s="60">
        <v>112.8</v>
      </c>
      <c r="F27" s="72">
        <v>114.5</v>
      </c>
      <c r="G27" s="60"/>
      <c r="H27" s="61"/>
      <c r="I27" s="419" t="s">
        <v>192</v>
      </c>
      <c r="J27" s="407"/>
      <c r="K27" s="226" t="s">
        <v>193</v>
      </c>
      <c r="L27" s="227" t="s">
        <v>194</v>
      </c>
    </row>
    <row r="28" spans="1:16" ht="15" thickBot="1" x14ac:dyDescent="0.35">
      <c r="A28" s="33" t="s">
        <v>9</v>
      </c>
      <c r="B28" s="36" t="s">
        <v>44</v>
      </c>
      <c r="C28" s="16"/>
      <c r="D28" s="16"/>
      <c r="E28" s="67"/>
      <c r="F28" s="73"/>
      <c r="G28" s="67">
        <v>0.8</v>
      </c>
      <c r="H28" s="68">
        <v>1</v>
      </c>
      <c r="I28" s="73"/>
      <c r="J28" s="204"/>
      <c r="K28" s="38">
        <v>0.08</v>
      </c>
      <c r="L28" s="40">
        <v>0.09</v>
      </c>
    </row>
    <row r="29" spans="1:16" x14ac:dyDescent="0.3">
      <c r="A29" s="33" t="s">
        <v>265</v>
      </c>
      <c r="C29" s="417" t="s">
        <v>222</v>
      </c>
      <c r="D29" s="417"/>
    </row>
    <row r="30" spans="1:16" x14ac:dyDescent="0.3">
      <c r="A30" s="33"/>
    </row>
    <row r="31" spans="1:16" x14ac:dyDescent="0.3">
      <c r="B31" t="s">
        <v>180</v>
      </c>
    </row>
    <row r="38" spans="4:5" x14ac:dyDescent="0.3">
      <c r="D38" s="302"/>
      <c r="E38" s="149"/>
    </row>
    <row r="39" spans="4:5" x14ac:dyDescent="0.3">
      <c r="D39" s="302"/>
      <c r="E39" s="149"/>
    </row>
    <row r="40" spans="4:5" x14ac:dyDescent="0.3">
      <c r="D40" s="302"/>
      <c r="E40" s="149"/>
    </row>
    <row r="41" spans="4:5" x14ac:dyDescent="0.3">
      <c r="D41" s="302"/>
      <c r="E41" s="149"/>
    </row>
    <row r="42" spans="4:5" x14ac:dyDescent="0.3">
      <c r="D42" s="302"/>
      <c r="E42" s="149"/>
    </row>
    <row r="43" spans="4:5" x14ac:dyDescent="0.3">
      <c r="E43" s="149"/>
    </row>
  </sheetData>
  <mergeCells count="27">
    <mergeCell ref="M10:N12"/>
    <mergeCell ref="O10:P12"/>
    <mergeCell ref="A10:A12"/>
    <mergeCell ref="I8:J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8:B9"/>
    <mergeCell ref="K8:L8"/>
    <mergeCell ref="C8:D8"/>
    <mergeCell ref="E8:F8"/>
    <mergeCell ref="G8:H8"/>
    <mergeCell ref="K10:K12"/>
    <mergeCell ref="L10:L12"/>
    <mergeCell ref="A13:A20"/>
    <mergeCell ref="O18:O20"/>
    <mergeCell ref="M13:N20"/>
    <mergeCell ref="C29:D29"/>
    <mergeCell ref="O21:P21"/>
    <mergeCell ref="O22:P22"/>
    <mergeCell ref="I27:J27"/>
  </mergeCells>
  <conditionalFormatting sqref="H10 H21:H25">
    <cfRule type="cellIs" dxfId="3" priority="1" operator="greaterThan">
      <formula>0.16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27" sqref="L27"/>
    </sheetView>
  </sheetViews>
  <sheetFormatPr defaultRowHeight="14.4" x14ac:dyDescent="0.3"/>
  <cols>
    <col min="1" max="1" width="14.6640625" customWidth="1"/>
    <col min="8" max="8" width="11.44140625" customWidth="1"/>
  </cols>
  <sheetData>
    <row r="1" spans="1:7" s="121" customFormat="1" x14ac:dyDescent="0.3">
      <c r="A1" s="121" t="s">
        <v>85</v>
      </c>
      <c r="F1" s="260"/>
      <c r="G1" s="121" t="s">
        <v>86</v>
      </c>
    </row>
    <row r="2" spans="1:7" x14ac:dyDescent="0.3">
      <c r="B2" t="s">
        <v>47</v>
      </c>
      <c r="F2" s="255"/>
      <c r="G2" t="s">
        <v>87</v>
      </c>
    </row>
    <row r="3" spans="1:7" x14ac:dyDescent="0.3">
      <c r="B3" t="s">
        <v>48</v>
      </c>
      <c r="F3" s="255"/>
      <c r="G3" t="s">
        <v>146</v>
      </c>
    </row>
    <row r="4" spans="1:7" x14ac:dyDescent="0.3">
      <c r="F4" s="255"/>
      <c r="G4" t="s">
        <v>147</v>
      </c>
    </row>
    <row r="5" spans="1:7" s="258" customFormat="1" x14ac:dyDescent="0.3">
      <c r="A5" s="447" t="s">
        <v>252</v>
      </c>
      <c r="B5" s="258" t="s">
        <v>67</v>
      </c>
      <c r="F5" s="261"/>
    </row>
    <row r="6" spans="1:7" s="149" customFormat="1" ht="16.95" customHeight="1" x14ac:dyDescent="0.3">
      <c r="A6" s="448"/>
      <c r="B6" s="149" t="s">
        <v>251</v>
      </c>
      <c r="F6" s="255"/>
      <c r="G6" s="149" t="s">
        <v>249</v>
      </c>
    </row>
    <row r="7" spans="1:7" s="258" customFormat="1" x14ac:dyDescent="0.3">
      <c r="A7" s="450" t="s">
        <v>177</v>
      </c>
      <c r="B7" s="258" t="s">
        <v>179</v>
      </c>
      <c r="F7" s="261"/>
    </row>
    <row r="8" spans="1:7" ht="27.6" customHeight="1" x14ac:dyDescent="0.3">
      <c r="A8" s="450"/>
      <c r="B8" t="s">
        <v>228</v>
      </c>
      <c r="F8" s="255"/>
    </row>
    <row r="9" spans="1:7" s="258" customFormat="1" x14ac:dyDescent="0.3">
      <c r="A9" s="450" t="s">
        <v>229</v>
      </c>
      <c r="B9" s="258" t="s">
        <v>179</v>
      </c>
      <c r="F9" s="261"/>
    </row>
    <row r="10" spans="1:7" ht="17.399999999999999" customHeight="1" x14ac:dyDescent="0.3">
      <c r="A10" s="450"/>
      <c r="B10" t="s">
        <v>228</v>
      </c>
      <c r="F10" s="255"/>
    </row>
    <row r="11" spans="1:7" s="258" customFormat="1" x14ac:dyDescent="0.3">
      <c r="A11" s="451" t="s">
        <v>250</v>
      </c>
      <c r="F11" s="261"/>
      <c r="G11" s="258" t="s">
        <v>248</v>
      </c>
    </row>
    <row r="12" spans="1:7" s="149" customFormat="1" x14ac:dyDescent="0.3">
      <c r="A12" s="451"/>
      <c r="F12" s="255"/>
      <c r="G12" s="149" t="s">
        <v>255</v>
      </c>
    </row>
    <row r="13" spans="1:7" ht="28.95" customHeight="1" x14ac:dyDescent="0.3">
      <c r="A13" s="451"/>
      <c r="F13" s="255"/>
      <c r="G13" t="s">
        <v>256</v>
      </c>
    </row>
    <row r="14" spans="1:7" s="258" customFormat="1" x14ac:dyDescent="0.3">
      <c r="A14" s="259"/>
      <c r="F14" s="261"/>
    </row>
    <row r="15" spans="1:7" x14ac:dyDescent="0.3">
      <c r="A15" t="s">
        <v>167</v>
      </c>
      <c r="F15" s="255"/>
    </row>
    <row r="16" spans="1:7" x14ac:dyDescent="0.3">
      <c r="A16" s="449" t="s">
        <v>95</v>
      </c>
      <c r="B16" s="186" t="s">
        <v>166</v>
      </c>
      <c r="C16" s="449" t="s">
        <v>96</v>
      </c>
      <c r="F16" s="255"/>
    </row>
    <row r="17" spans="1:12" x14ac:dyDescent="0.3">
      <c r="A17" s="449"/>
      <c r="B17" s="186" t="s">
        <v>178</v>
      </c>
      <c r="C17" s="449"/>
      <c r="F17" s="255"/>
    </row>
    <row r="18" spans="1:12" s="322" customFormat="1" ht="15" thickBot="1" x14ac:dyDescent="0.35"/>
    <row r="19" spans="1:12" x14ac:dyDescent="0.3">
      <c r="G19" s="335" t="s">
        <v>294</v>
      </c>
    </row>
    <row r="20" spans="1:12" x14ac:dyDescent="0.3">
      <c r="G20" s="336" t="s">
        <v>306</v>
      </c>
    </row>
    <row r="22" spans="1:12" x14ac:dyDescent="0.3">
      <c r="H22" t="s">
        <v>295</v>
      </c>
      <c r="I22" t="s">
        <v>296</v>
      </c>
      <c r="J22" t="s">
        <v>297</v>
      </c>
      <c r="K22" t="s">
        <v>298</v>
      </c>
    </row>
    <row r="23" spans="1:12" ht="79.2" customHeight="1" x14ac:dyDescent="0.3">
      <c r="F23" s="418" t="s">
        <v>299</v>
      </c>
      <c r="G23" s="418"/>
      <c r="H23" s="155">
        <v>7.0000000000000007E-2</v>
      </c>
      <c r="I23" s="258">
        <v>0.2</v>
      </c>
      <c r="J23" s="258">
        <v>0.22</v>
      </c>
      <c r="K23" s="337">
        <v>57</v>
      </c>
      <c r="L23" t="s">
        <v>305</v>
      </c>
    </row>
    <row r="24" spans="1:12" ht="36" customHeight="1" x14ac:dyDescent="0.3">
      <c r="F24" s="418" t="s">
        <v>300</v>
      </c>
      <c r="G24" s="418"/>
      <c r="H24" s="147">
        <v>0.11</v>
      </c>
      <c r="I24" s="149">
        <v>0.25</v>
      </c>
      <c r="J24" s="149">
        <v>0.25</v>
      </c>
      <c r="K24" s="328">
        <v>55.5</v>
      </c>
    </row>
    <row r="25" spans="1:12" x14ac:dyDescent="0.3">
      <c r="G25" t="s">
        <v>301</v>
      </c>
      <c r="H25" s="151" t="s">
        <v>302</v>
      </c>
      <c r="I25" s="153" t="s">
        <v>304</v>
      </c>
      <c r="J25" s="153" t="s">
        <v>303</v>
      </c>
      <c r="K25" s="338">
        <v>57</v>
      </c>
    </row>
  </sheetData>
  <mergeCells count="8">
    <mergeCell ref="F23:G23"/>
    <mergeCell ref="F24:G24"/>
    <mergeCell ref="A5:A6"/>
    <mergeCell ref="A16:A17"/>
    <mergeCell ref="C16:C17"/>
    <mergeCell ref="A7:A8"/>
    <mergeCell ref="A9:A10"/>
    <mergeCell ref="A11:A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workbookViewId="0">
      <selection activeCell="O22" sqref="O22"/>
    </sheetView>
  </sheetViews>
  <sheetFormatPr defaultRowHeight="14.4" x14ac:dyDescent="0.3"/>
  <cols>
    <col min="1" max="1" width="3.6640625" customWidth="1"/>
    <col min="2" max="2" width="12.88671875" customWidth="1"/>
    <col min="7" max="8" width="10.109375" customWidth="1"/>
    <col min="11" max="12" width="10.44140625" customWidth="1"/>
    <col min="14" max="14" width="10.109375" customWidth="1"/>
  </cols>
  <sheetData>
    <row r="1" spans="2:16" x14ac:dyDescent="0.3">
      <c r="C1" t="s">
        <v>151</v>
      </c>
    </row>
    <row r="2" spans="2:16" ht="15" thickBot="1" x14ac:dyDescent="0.35">
      <c r="C2" t="s">
        <v>65</v>
      </c>
    </row>
    <row r="3" spans="2:16" x14ac:dyDescent="0.3">
      <c r="C3" t="s">
        <v>64</v>
      </c>
      <c r="K3" s="324" t="s">
        <v>291</v>
      </c>
      <c r="L3" s="330" t="s">
        <v>281</v>
      </c>
      <c r="M3" s="327" t="s">
        <v>282</v>
      </c>
      <c r="N3" s="325" t="s">
        <v>283</v>
      </c>
      <c r="O3" s="326" t="s">
        <v>284</v>
      </c>
    </row>
    <row r="4" spans="2:16" x14ac:dyDescent="0.3">
      <c r="C4" t="s">
        <v>137</v>
      </c>
      <c r="K4" s="320" t="s">
        <v>290</v>
      </c>
      <c r="L4" s="147">
        <v>1.59</v>
      </c>
      <c r="M4" s="328">
        <v>1.57</v>
      </c>
      <c r="N4" s="149">
        <v>2.09</v>
      </c>
      <c r="O4" s="255">
        <v>2.0699999999999998</v>
      </c>
    </row>
    <row r="5" spans="2:16" ht="15" thickBot="1" x14ac:dyDescent="0.35">
      <c r="K5" s="321" t="s">
        <v>292</v>
      </c>
      <c r="L5" s="331">
        <v>1.72</v>
      </c>
      <c r="M5" s="329">
        <v>1.7</v>
      </c>
      <c r="N5" s="322">
        <v>2.2200000000000002</v>
      </c>
      <c r="O5" s="323">
        <v>2.2000000000000002</v>
      </c>
      <c r="P5" t="s">
        <v>285</v>
      </c>
    </row>
    <row r="6" spans="2:16" ht="15" thickBot="1" x14ac:dyDescent="0.35"/>
    <row r="7" spans="2:16" ht="15" thickBot="1" x14ac:dyDescent="0.35">
      <c r="C7" s="397" t="s">
        <v>27</v>
      </c>
      <c r="D7" s="363" t="s">
        <v>53</v>
      </c>
      <c r="E7" s="363"/>
      <c r="F7" s="362" t="s">
        <v>52</v>
      </c>
      <c r="G7" s="363"/>
      <c r="H7" s="364"/>
      <c r="I7" s="362" t="s">
        <v>55</v>
      </c>
      <c r="J7" s="364"/>
      <c r="K7" s="397" t="s">
        <v>54</v>
      </c>
      <c r="L7" s="397" t="s">
        <v>161</v>
      </c>
      <c r="M7" s="445" t="s">
        <v>58</v>
      </c>
      <c r="N7" s="446"/>
    </row>
    <row r="8" spans="2:16" ht="18.75" customHeight="1" thickBot="1" x14ac:dyDescent="0.35">
      <c r="C8" s="394"/>
      <c r="D8" s="7" t="s">
        <v>15</v>
      </c>
      <c r="E8" s="7" t="s">
        <v>16</v>
      </c>
      <c r="F8" s="77" t="s">
        <v>15</v>
      </c>
      <c r="G8" s="7" t="s">
        <v>16</v>
      </c>
      <c r="H8" s="7" t="s">
        <v>244</v>
      </c>
      <c r="I8" s="6" t="s">
        <v>56</v>
      </c>
      <c r="J8" s="8" t="s">
        <v>57</v>
      </c>
      <c r="K8" s="394"/>
      <c r="L8" s="394"/>
      <c r="M8" s="56" t="s">
        <v>0</v>
      </c>
      <c r="N8" s="57" t="s">
        <v>2</v>
      </c>
    </row>
    <row r="9" spans="2:16" x14ac:dyDescent="0.3">
      <c r="B9" s="33" t="s">
        <v>60</v>
      </c>
      <c r="C9" s="76">
        <v>1</v>
      </c>
      <c r="D9" s="78" t="s">
        <v>59</v>
      </c>
      <c r="E9" s="81" t="s">
        <v>59</v>
      </c>
      <c r="F9" s="113">
        <v>48.04</v>
      </c>
      <c r="G9" s="143">
        <v>48.03</v>
      </c>
      <c r="H9" s="114"/>
      <c r="I9" s="86" t="s">
        <v>59</v>
      </c>
      <c r="J9" s="87" t="s">
        <v>59</v>
      </c>
      <c r="K9" s="161">
        <v>21.84</v>
      </c>
      <c r="L9" s="182">
        <v>0.22</v>
      </c>
      <c r="M9" s="101">
        <v>44.75</v>
      </c>
      <c r="N9" s="102">
        <f>F9-M9-2*$M$4</f>
        <v>0.14999999999999902</v>
      </c>
    </row>
    <row r="10" spans="2:16" x14ac:dyDescent="0.3">
      <c r="B10" s="33"/>
      <c r="C10" s="76">
        <v>2</v>
      </c>
      <c r="D10" s="79" t="s">
        <v>59</v>
      </c>
      <c r="E10" s="82" t="s">
        <v>59</v>
      </c>
      <c r="F10" s="115">
        <v>48.03</v>
      </c>
      <c r="G10" s="144">
        <v>48.04</v>
      </c>
      <c r="H10" s="116"/>
      <c r="I10" s="88" t="s">
        <v>59</v>
      </c>
      <c r="J10" s="87" t="s">
        <v>59</v>
      </c>
      <c r="K10" s="161">
        <v>21.85</v>
      </c>
      <c r="L10" s="182">
        <v>0.23</v>
      </c>
      <c r="M10" s="103">
        <v>44.75</v>
      </c>
      <c r="N10" s="104">
        <f t="shared" ref="N10:N19" si="0">F10-M10-2*$M$4</f>
        <v>0.14000000000000101</v>
      </c>
    </row>
    <row r="11" spans="2:16" x14ac:dyDescent="0.3">
      <c r="B11" s="33"/>
      <c r="C11" s="76">
        <v>3</v>
      </c>
      <c r="D11" s="79" t="s">
        <v>59</v>
      </c>
      <c r="E11" s="82" t="s">
        <v>59</v>
      </c>
      <c r="F11" s="115">
        <v>48.03</v>
      </c>
      <c r="G11" s="144">
        <v>48.04</v>
      </c>
      <c r="H11" s="116"/>
      <c r="I11" s="88" t="s">
        <v>59</v>
      </c>
      <c r="J11" s="87" t="s">
        <v>59</v>
      </c>
      <c r="K11" s="161">
        <v>21.83</v>
      </c>
      <c r="L11" s="182">
        <v>0.27</v>
      </c>
      <c r="M11" s="103">
        <v>44.75</v>
      </c>
      <c r="N11" s="104">
        <f t="shared" si="0"/>
        <v>0.14000000000000101</v>
      </c>
    </row>
    <row r="12" spans="2:16" ht="15" thickBot="1" x14ac:dyDescent="0.35">
      <c r="B12" s="33"/>
      <c r="C12" s="76">
        <v>4</v>
      </c>
      <c r="D12" s="79" t="s">
        <v>59</v>
      </c>
      <c r="E12" s="82" t="s">
        <v>59</v>
      </c>
      <c r="F12" s="117">
        <v>48.02</v>
      </c>
      <c r="G12" s="145">
        <v>48.03</v>
      </c>
      <c r="H12" s="116"/>
      <c r="I12" s="88" t="s">
        <v>59</v>
      </c>
      <c r="J12" s="87" t="s">
        <v>59</v>
      </c>
      <c r="K12" s="161">
        <v>21.84</v>
      </c>
      <c r="L12" s="182">
        <v>0.22</v>
      </c>
      <c r="M12" s="103">
        <v>44.75</v>
      </c>
      <c r="N12" s="104">
        <f t="shared" si="0"/>
        <v>0.130000000000003</v>
      </c>
    </row>
    <row r="13" spans="2:16" ht="15" thickBot="1" x14ac:dyDescent="0.35">
      <c r="B13" s="33" t="s">
        <v>20</v>
      </c>
      <c r="C13" s="52">
        <v>1</v>
      </c>
      <c r="D13" s="84" t="s">
        <v>59</v>
      </c>
      <c r="E13" s="85" t="s">
        <v>59</v>
      </c>
      <c r="F13" s="119">
        <v>48.03</v>
      </c>
      <c r="G13" s="142">
        <v>48.04</v>
      </c>
      <c r="H13" s="307"/>
      <c r="I13" s="89" t="s">
        <v>59</v>
      </c>
      <c r="J13" s="90" t="s">
        <v>59</v>
      </c>
      <c r="K13" s="162">
        <v>21.82</v>
      </c>
      <c r="L13" s="183"/>
      <c r="M13" s="105">
        <v>44.75</v>
      </c>
      <c r="N13" s="334">
        <f t="shared" si="0"/>
        <v>0.14000000000000101</v>
      </c>
    </row>
    <row r="14" spans="2:16" ht="16.2" customHeight="1" x14ac:dyDescent="0.3">
      <c r="B14" s="456" t="s">
        <v>241</v>
      </c>
      <c r="C14" s="52" t="s">
        <v>213</v>
      </c>
      <c r="D14" s="84">
        <v>18.989999999999998</v>
      </c>
      <c r="E14" s="85"/>
      <c r="F14" s="245">
        <v>48.01</v>
      </c>
      <c r="G14" s="256">
        <v>48</v>
      </c>
      <c r="H14" s="255" t="s">
        <v>243</v>
      </c>
      <c r="I14" s="89" t="s">
        <v>59</v>
      </c>
      <c r="J14" s="90" t="s">
        <v>59</v>
      </c>
      <c r="K14" s="162">
        <v>21.84</v>
      </c>
      <c r="L14" s="183"/>
      <c r="M14" s="105">
        <v>44.75</v>
      </c>
      <c r="N14" s="104">
        <f t="shared" si="0"/>
        <v>0.11999999999999789</v>
      </c>
    </row>
    <row r="15" spans="2:16" x14ac:dyDescent="0.3">
      <c r="B15" s="456"/>
      <c r="C15" s="313" t="s">
        <v>214</v>
      </c>
      <c r="D15" s="244">
        <v>19</v>
      </c>
      <c r="E15" s="82"/>
      <c r="F15" s="159">
        <v>48.02</v>
      </c>
      <c r="G15" s="44">
        <v>48.02</v>
      </c>
      <c r="H15" s="160"/>
      <c r="I15" s="303" t="s">
        <v>59</v>
      </c>
      <c r="J15" s="304" t="s">
        <v>59</v>
      </c>
      <c r="K15" s="161">
        <v>21.84</v>
      </c>
      <c r="L15" s="182"/>
      <c r="M15" s="103">
        <v>44.75</v>
      </c>
      <c r="N15" s="104">
        <f t="shared" si="0"/>
        <v>0.130000000000003</v>
      </c>
    </row>
    <row r="16" spans="2:16" x14ac:dyDescent="0.3">
      <c r="B16" s="456"/>
      <c r="C16" s="236" t="s">
        <v>215</v>
      </c>
      <c r="D16" s="79">
        <v>18.989999999999998</v>
      </c>
      <c r="E16" s="82"/>
      <c r="F16" s="159">
        <v>48.01</v>
      </c>
      <c r="G16" s="44">
        <v>47.99</v>
      </c>
      <c r="H16" s="255" t="s">
        <v>243</v>
      </c>
      <c r="I16" s="303" t="s">
        <v>59</v>
      </c>
      <c r="J16" s="304" t="s">
        <v>59</v>
      </c>
      <c r="K16" s="161">
        <v>21.84</v>
      </c>
      <c r="L16" s="182"/>
      <c r="M16" s="103">
        <v>44.74</v>
      </c>
      <c r="N16" s="104">
        <f t="shared" si="0"/>
        <v>0.1299999999999959</v>
      </c>
    </row>
    <row r="17" spans="2:15" x14ac:dyDescent="0.3">
      <c r="B17" s="456"/>
      <c r="C17" s="236" t="s">
        <v>216</v>
      </c>
      <c r="D17" s="79">
        <v>18.989999999999998</v>
      </c>
      <c r="E17" s="82"/>
      <c r="F17" s="159">
        <v>48.01</v>
      </c>
      <c r="G17" s="44">
        <v>48</v>
      </c>
      <c r="H17" s="160" t="s">
        <v>242</v>
      </c>
      <c r="I17" s="303" t="s">
        <v>59</v>
      </c>
      <c r="J17" s="304" t="s">
        <v>59</v>
      </c>
      <c r="K17" s="161">
        <v>21.84</v>
      </c>
      <c r="L17" s="182"/>
      <c r="M17" s="103">
        <v>44.75</v>
      </c>
      <c r="N17" s="104">
        <f t="shared" si="0"/>
        <v>0.11999999999999789</v>
      </c>
    </row>
    <row r="18" spans="2:15" x14ac:dyDescent="0.3">
      <c r="B18" s="456"/>
      <c r="C18" s="236" t="s">
        <v>217</v>
      </c>
      <c r="D18" s="79">
        <v>18.989999999999998</v>
      </c>
      <c r="E18" s="82"/>
      <c r="F18" s="159">
        <v>48.01</v>
      </c>
      <c r="G18" s="44">
        <v>47.99</v>
      </c>
      <c r="H18" s="160" t="s">
        <v>242</v>
      </c>
      <c r="I18" s="303" t="s">
        <v>59</v>
      </c>
      <c r="J18" s="304" t="s">
        <v>59</v>
      </c>
      <c r="K18" s="161">
        <v>21.87</v>
      </c>
      <c r="L18" s="182"/>
      <c r="M18" s="103">
        <v>44.75</v>
      </c>
      <c r="N18" s="104">
        <f t="shared" si="0"/>
        <v>0.11999999999999789</v>
      </c>
      <c r="O18" t="s">
        <v>219</v>
      </c>
    </row>
    <row r="19" spans="2:15" ht="15" thickBot="1" x14ac:dyDescent="0.35">
      <c r="B19" s="456"/>
      <c r="C19" s="236" t="s">
        <v>218</v>
      </c>
      <c r="D19" s="79">
        <v>18.989999999999998</v>
      </c>
      <c r="E19" s="82"/>
      <c r="F19" s="159">
        <v>48.01</v>
      </c>
      <c r="G19" s="44">
        <v>47.99</v>
      </c>
      <c r="H19" s="257" t="s">
        <v>243</v>
      </c>
      <c r="I19" s="303" t="s">
        <v>59</v>
      </c>
      <c r="J19" s="304" t="s">
        <v>59</v>
      </c>
      <c r="K19" s="161">
        <v>21.85</v>
      </c>
      <c r="L19" s="182"/>
      <c r="M19" s="103">
        <v>44.75</v>
      </c>
      <c r="N19" s="333">
        <f t="shared" si="0"/>
        <v>0.11999999999999789</v>
      </c>
      <c r="O19" t="s">
        <v>219</v>
      </c>
    </row>
    <row r="20" spans="2:15" ht="16.2" customHeight="1" x14ac:dyDescent="0.3">
      <c r="B20" s="379" t="s">
        <v>271</v>
      </c>
      <c r="C20" s="312" t="s">
        <v>276</v>
      </c>
      <c r="D20" s="84">
        <v>18.975000000000001</v>
      </c>
      <c r="E20" s="85">
        <v>18.98</v>
      </c>
      <c r="F20" s="245">
        <v>48.02</v>
      </c>
      <c r="G20" s="256">
        <v>48</v>
      </c>
      <c r="H20" s="255">
        <v>0</v>
      </c>
      <c r="I20" s="89" t="s">
        <v>59</v>
      </c>
      <c r="J20" s="90" t="s">
        <v>59</v>
      </c>
      <c r="K20" s="162">
        <v>21.85</v>
      </c>
      <c r="L20" s="183"/>
      <c r="M20" s="316">
        <v>44.5</v>
      </c>
      <c r="N20" s="102">
        <f>F20-M20-2*$L$5</f>
        <v>8.000000000000318E-2</v>
      </c>
    </row>
    <row r="21" spans="2:15" x14ac:dyDescent="0.3">
      <c r="B21" s="379"/>
      <c r="C21" s="313" t="s">
        <v>277</v>
      </c>
      <c r="D21" s="244">
        <v>18.97</v>
      </c>
      <c r="E21" s="82">
        <v>18.98</v>
      </c>
      <c r="F21" s="159">
        <v>47.97</v>
      </c>
      <c r="G21" s="332">
        <v>47.97</v>
      </c>
      <c r="H21" s="255">
        <v>0.01</v>
      </c>
      <c r="I21" s="305" t="s">
        <v>59</v>
      </c>
      <c r="J21" s="306" t="s">
        <v>59</v>
      </c>
      <c r="K21" s="161">
        <v>21.85</v>
      </c>
      <c r="L21" s="182"/>
      <c r="M21" s="103">
        <v>44.47</v>
      </c>
      <c r="N21" s="104">
        <f>F21-M21-2*$L$5</f>
        <v>6.0000000000000053E-2</v>
      </c>
      <c r="O21" t="s">
        <v>308</v>
      </c>
    </row>
    <row r="22" spans="2:15" x14ac:dyDescent="0.3">
      <c r="B22" s="379"/>
      <c r="C22" s="313" t="s">
        <v>278</v>
      </c>
      <c r="D22" s="79">
        <v>18.97</v>
      </c>
      <c r="E22" s="82">
        <v>18.98</v>
      </c>
      <c r="F22" s="159">
        <v>48.02</v>
      </c>
      <c r="G22" s="44">
        <v>48</v>
      </c>
      <c r="H22" s="255">
        <v>0</v>
      </c>
      <c r="I22" s="305" t="s">
        <v>59</v>
      </c>
      <c r="J22" s="306" t="s">
        <v>59</v>
      </c>
      <c r="K22" s="161">
        <v>21.87</v>
      </c>
      <c r="L22" s="182"/>
      <c r="M22" s="103">
        <v>44.49</v>
      </c>
      <c r="N22" s="104">
        <f>F22-M22-2*$L$5</f>
        <v>9.000000000000119E-2</v>
      </c>
    </row>
    <row r="23" spans="2:15" ht="15" thickBot="1" x14ac:dyDescent="0.35">
      <c r="B23" s="379"/>
      <c r="C23" s="313" t="s">
        <v>279</v>
      </c>
      <c r="D23" s="79">
        <v>18.97</v>
      </c>
      <c r="E23" s="82">
        <v>18.98</v>
      </c>
      <c r="F23" s="159">
        <v>48.02</v>
      </c>
      <c r="G23" s="44">
        <v>48</v>
      </c>
      <c r="H23" s="257">
        <v>0</v>
      </c>
      <c r="I23" s="305" t="s">
        <v>59</v>
      </c>
      <c r="J23" s="306" t="s">
        <v>59</v>
      </c>
      <c r="K23" s="161">
        <v>21.83</v>
      </c>
      <c r="L23" s="182"/>
      <c r="M23" s="103">
        <v>44.49</v>
      </c>
      <c r="N23" s="104">
        <f>F23-M23-2*$L$5</f>
        <v>9.000000000000119E-2</v>
      </c>
    </row>
    <row r="24" spans="2:15" ht="15" thickBot="1" x14ac:dyDescent="0.35">
      <c r="B24" s="308" t="s">
        <v>25</v>
      </c>
      <c r="C24" s="55"/>
      <c r="D24" s="74"/>
      <c r="E24" s="75"/>
      <c r="F24" s="48"/>
      <c r="G24" s="49"/>
      <c r="H24" s="50"/>
      <c r="I24" s="48"/>
      <c r="J24" s="50"/>
      <c r="K24" s="163"/>
      <c r="L24" s="184"/>
      <c r="M24" s="58"/>
      <c r="N24" s="59"/>
    </row>
    <row r="25" spans="2:15" x14ac:dyDescent="0.3">
      <c r="B25" s="33" t="s">
        <v>10</v>
      </c>
      <c r="C25" s="35" t="s">
        <v>62</v>
      </c>
      <c r="D25" s="452" t="s">
        <v>63</v>
      </c>
      <c r="E25" s="454"/>
      <c r="F25" s="452">
        <v>48</v>
      </c>
      <c r="G25" s="453"/>
      <c r="H25" s="247"/>
      <c r="I25" s="92">
        <v>0</v>
      </c>
      <c r="J25" s="93">
        <v>0</v>
      </c>
      <c r="K25" s="93" t="s">
        <v>61</v>
      </c>
      <c r="L25" s="175" t="s">
        <v>165</v>
      </c>
      <c r="M25" s="92"/>
      <c r="N25" s="93" t="s">
        <v>66</v>
      </c>
    </row>
    <row r="26" spans="2:15" ht="15" thickBot="1" x14ac:dyDescent="0.35">
      <c r="B26" s="33" t="s">
        <v>9</v>
      </c>
      <c r="C26" s="36" t="s">
        <v>62</v>
      </c>
      <c r="D26" s="455"/>
      <c r="E26" s="344"/>
      <c r="F26" s="94"/>
      <c r="G26" s="95"/>
      <c r="H26" s="248"/>
      <c r="I26" s="94">
        <v>0.05</v>
      </c>
      <c r="J26" s="96">
        <v>0.05</v>
      </c>
      <c r="K26" s="96">
        <v>21.7</v>
      </c>
      <c r="L26" s="95">
        <v>0.45</v>
      </c>
      <c r="M26" s="94"/>
      <c r="N26" s="96"/>
    </row>
    <row r="27" spans="2:15" x14ac:dyDescent="0.3">
      <c r="B27" s="185" t="s">
        <v>163</v>
      </c>
      <c r="F27" s="176" t="s">
        <v>293</v>
      </c>
      <c r="L27" s="176" t="s">
        <v>162</v>
      </c>
      <c r="M27" s="176" t="s">
        <v>164</v>
      </c>
    </row>
  </sheetData>
  <mergeCells count="12">
    <mergeCell ref="B20:B23"/>
    <mergeCell ref="F25:G25"/>
    <mergeCell ref="D25:E25"/>
    <mergeCell ref="D26:E26"/>
    <mergeCell ref="M7:N7"/>
    <mergeCell ref="C7:C8"/>
    <mergeCell ref="D7:E7"/>
    <mergeCell ref="I7:J7"/>
    <mergeCell ref="K7:K8"/>
    <mergeCell ref="L7:L8"/>
    <mergeCell ref="F7:H7"/>
    <mergeCell ref="B14:B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27" sqref="A27:A31"/>
    </sheetView>
  </sheetViews>
  <sheetFormatPr defaultRowHeight="14.4" x14ac:dyDescent="0.3"/>
  <cols>
    <col min="1" max="1" width="16" customWidth="1"/>
    <col min="3" max="3" width="9.88671875" customWidth="1"/>
    <col min="4" max="4" width="10.109375" customWidth="1"/>
    <col min="5" max="5" width="13" customWidth="1"/>
    <col min="9" max="9" width="12" customWidth="1"/>
    <col min="10" max="10" width="10.6640625" customWidth="1"/>
    <col min="11" max="11" width="10.109375" customWidth="1"/>
    <col min="16" max="16" width="11.77734375" customWidth="1"/>
  </cols>
  <sheetData>
    <row r="1" spans="1:15" x14ac:dyDescent="0.3">
      <c r="B1" t="s">
        <v>152</v>
      </c>
      <c r="I1" t="s">
        <v>97</v>
      </c>
      <c r="J1" s="449" t="s">
        <v>96</v>
      </c>
      <c r="K1" s="123" t="s">
        <v>93</v>
      </c>
      <c r="L1" s="449" t="s">
        <v>95</v>
      </c>
      <c r="M1" s="276"/>
      <c r="N1" s="246"/>
    </row>
    <row r="2" spans="1:15" x14ac:dyDescent="0.3">
      <c r="B2" t="s">
        <v>77</v>
      </c>
      <c r="J2" s="449"/>
      <c r="K2" s="123" t="s">
        <v>94</v>
      </c>
      <c r="L2" s="449"/>
      <c r="M2" s="276"/>
      <c r="N2" s="246"/>
    </row>
    <row r="3" spans="1:15" ht="15" thickBot="1" x14ac:dyDescent="0.35">
      <c r="B3" t="s">
        <v>78</v>
      </c>
    </row>
    <row r="4" spans="1:15" x14ac:dyDescent="0.3">
      <c r="B4" t="s">
        <v>100</v>
      </c>
      <c r="E4">
        <v>7.0000000000000007E-2</v>
      </c>
      <c r="J4" s="324" t="s">
        <v>291</v>
      </c>
      <c r="K4" s="330" t="s">
        <v>281</v>
      </c>
      <c r="L4" s="327" t="s">
        <v>282</v>
      </c>
      <c r="M4" s="325" t="s">
        <v>283</v>
      </c>
      <c r="N4" s="326" t="s">
        <v>284</v>
      </c>
    </row>
    <row r="5" spans="1:15" x14ac:dyDescent="0.3">
      <c r="B5" t="s">
        <v>103</v>
      </c>
      <c r="J5" s="320" t="s">
        <v>290</v>
      </c>
      <c r="K5" s="147">
        <v>1.59</v>
      </c>
      <c r="L5" s="328">
        <v>1.57</v>
      </c>
      <c r="M5" s="149">
        <v>2.09</v>
      </c>
      <c r="N5" s="255">
        <v>2.0699999999999998</v>
      </c>
    </row>
    <row r="6" spans="1:15" ht="15" thickBot="1" x14ac:dyDescent="0.35">
      <c r="B6" t="s">
        <v>104</v>
      </c>
      <c r="J6" s="321" t="s">
        <v>292</v>
      </c>
      <c r="K6" s="331">
        <v>1.72</v>
      </c>
      <c r="L6" s="329">
        <v>1.7</v>
      </c>
      <c r="M6" s="322">
        <v>2.2200000000000002</v>
      </c>
      <c r="N6" s="323">
        <v>2.2000000000000002</v>
      </c>
      <c r="O6" t="s">
        <v>285</v>
      </c>
    </row>
    <row r="7" spans="1:15" x14ac:dyDescent="0.3">
      <c r="B7" t="s">
        <v>135</v>
      </c>
    </row>
    <row r="8" spans="1:15" ht="17.25" customHeight="1" thickBot="1" x14ac:dyDescent="0.35"/>
    <row r="9" spans="1:15" ht="29.25" customHeight="1" thickBot="1" x14ac:dyDescent="0.35">
      <c r="B9" s="397" t="s">
        <v>27</v>
      </c>
      <c r="C9" s="363" t="s">
        <v>76</v>
      </c>
      <c r="D9" s="363"/>
      <c r="E9" s="427" t="s">
        <v>74</v>
      </c>
      <c r="F9" s="428"/>
      <c r="G9" s="468" t="s">
        <v>79</v>
      </c>
      <c r="H9" s="469"/>
      <c r="I9" s="427" t="s">
        <v>75</v>
      </c>
      <c r="J9" s="428"/>
      <c r="K9" s="393" t="s">
        <v>70</v>
      </c>
      <c r="L9" s="393" t="s">
        <v>35</v>
      </c>
      <c r="M9" s="397" t="s">
        <v>270</v>
      </c>
      <c r="N9" s="393" t="s">
        <v>245</v>
      </c>
    </row>
    <row r="10" spans="1:15" ht="17.25" customHeight="1" thickBot="1" x14ac:dyDescent="0.35">
      <c r="B10" s="394"/>
      <c r="C10" s="7" t="s">
        <v>15</v>
      </c>
      <c r="D10" s="7" t="s">
        <v>16</v>
      </c>
      <c r="E10" s="127" t="s">
        <v>150</v>
      </c>
      <c r="F10" s="125" t="s">
        <v>101</v>
      </c>
      <c r="G10" s="126" t="s">
        <v>15</v>
      </c>
      <c r="H10" s="126" t="s">
        <v>16</v>
      </c>
      <c r="I10" s="127" t="s">
        <v>150</v>
      </c>
      <c r="J10" s="125" t="s">
        <v>101</v>
      </c>
      <c r="K10" s="394"/>
      <c r="L10" s="394"/>
      <c r="M10" s="394"/>
      <c r="N10" s="394"/>
    </row>
    <row r="11" spans="1:15" x14ac:dyDescent="0.3">
      <c r="A11" s="33" t="s">
        <v>68</v>
      </c>
      <c r="B11" s="76">
        <v>1</v>
      </c>
      <c r="C11" s="128">
        <v>54.06</v>
      </c>
      <c r="D11" s="129">
        <v>54.1</v>
      </c>
      <c r="E11" s="128">
        <v>49.74</v>
      </c>
      <c r="F11" s="130">
        <v>0</v>
      </c>
      <c r="G11" s="131">
        <f>C11-E11-4.25</f>
        <v>7.0000000000000284E-2</v>
      </c>
      <c r="H11" s="131">
        <f>D11-E11-4.25</f>
        <v>0.10999999999999943</v>
      </c>
      <c r="I11" s="43">
        <v>44.74</v>
      </c>
      <c r="J11" s="47">
        <v>0.01</v>
      </c>
      <c r="K11" s="132">
        <v>0</v>
      </c>
      <c r="L11" s="470"/>
      <c r="M11" s="470"/>
      <c r="N11" s="470"/>
      <c r="O11" t="s">
        <v>73</v>
      </c>
    </row>
    <row r="12" spans="1:15" x14ac:dyDescent="0.3">
      <c r="A12" s="33"/>
      <c r="B12" s="76">
        <v>2</v>
      </c>
      <c r="C12" s="133">
        <v>54</v>
      </c>
      <c r="D12" s="131">
        <v>54.08</v>
      </c>
      <c r="E12" s="133">
        <v>49.74</v>
      </c>
      <c r="F12" s="130">
        <v>0</v>
      </c>
      <c r="G12" s="131">
        <f>C12-E12-4.25</f>
        <v>9.9999999999980105E-3</v>
      </c>
      <c r="H12" s="131">
        <f>D12-E12-4.25</f>
        <v>8.9999999999996305E-2</v>
      </c>
      <c r="I12" s="43">
        <v>44.74</v>
      </c>
      <c r="J12" s="47">
        <v>0.01</v>
      </c>
      <c r="K12" s="134">
        <v>0</v>
      </c>
      <c r="L12" s="471"/>
      <c r="M12" s="471"/>
      <c r="N12" s="471"/>
    </row>
    <row r="13" spans="1:15" x14ac:dyDescent="0.3">
      <c r="A13" s="33"/>
      <c r="B13" s="76">
        <v>3</v>
      </c>
      <c r="C13" s="133">
        <v>54</v>
      </c>
      <c r="D13" s="131">
        <v>54.07</v>
      </c>
      <c r="E13" s="133">
        <v>49.74</v>
      </c>
      <c r="F13" s="130">
        <v>0</v>
      </c>
      <c r="G13" s="131">
        <f>C13-E13-4.25</f>
        <v>9.9999999999980105E-3</v>
      </c>
      <c r="H13" s="131">
        <f>D13-E13-4.25</f>
        <v>7.9999999999998295E-2</v>
      </c>
      <c r="I13" s="43">
        <v>44.75</v>
      </c>
      <c r="J13" s="47">
        <v>0</v>
      </c>
      <c r="K13" s="134">
        <v>0.01</v>
      </c>
      <c r="L13" s="471"/>
      <c r="M13" s="471"/>
      <c r="N13" s="471"/>
    </row>
    <row r="14" spans="1:15" x14ac:dyDescent="0.3">
      <c r="A14" s="33"/>
      <c r="B14" s="76">
        <v>4</v>
      </c>
      <c r="C14" s="133">
        <v>53.98</v>
      </c>
      <c r="D14" s="131">
        <v>54.05</v>
      </c>
      <c r="E14" s="133">
        <v>49.74</v>
      </c>
      <c r="F14" s="130">
        <v>0</v>
      </c>
      <c r="G14" s="131">
        <f>C14-E14-4.25</f>
        <v>-1.0000000000005116E-2</v>
      </c>
      <c r="H14" s="131">
        <f>D14-E14-4.25</f>
        <v>5.9999999999995168E-2</v>
      </c>
      <c r="I14" s="43">
        <v>44.74</v>
      </c>
      <c r="J14" s="47">
        <v>0.01</v>
      </c>
      <c r="K14" s="134">
        <v>0</v>
      </c>
      <c r="L14" s="471"/>
      <c r="M14" s="471"/>
      <c r="N14" s="471"/>
    </row>
    <row r="15" spans="1:15" x14ac:dyDescent="0.3">
      <c r="A15" s="33"/>
      <c r="B15" s="76">
        <v>5</v>
      </c>
      <c r="C15" s="133">
        <v>53.96</v>
      </c>
      <c r="D15" s="131">
        <v>54.05</v>
      </c>
      <c r="E15" s="133">
        <v>49.74</v>
      </c>
      <c r="F15" s="130">
        <v>0</v>
      </c>
      <c r="G15" s="131">
        <f>C15-E15-4.25</f>
        <v>-3.0000000000001137E-2</v>
      </c>
      <c r="H15" s="131">
        <f>D15-E15-4.25</f>
        <v>5.9999999999995168E-2</v>
      </c>
      <c r="I15" s="106" t="s">
        <v>71</v>
      </c>
      <c r="J15" s="124" t="s">
        <v>71</v>
      </c>
      <c r="K15" s="134">
        <v>0</v>
      </c>
      <c r="L15" s="471"/>
      <c r="M15" s="471"/>
      <c r="N15" s="471"/>
    </row>
    <row r="16" spans="1:15" ht="15" thickBot="1" x14ac:dyDescent="0.35">
      <c r="A16" s="33"/>
      <c r="B16" s="76" t="s">
        <v>69</v>
      </c>
      <c r="C16" s="135"/>
      <c r="D16" s="136"/>
      <c r="E16" s="135"/>
      <c r="F16" s="130"/>
      <c r="G16" s="131"/>
      <c r="H16" s="131"/>
      <c r="I16" s="43"/>
      <c r="J16" s="47"/>
      <c r="K16" s="134">
        <v>0.02</v>
      </c>
      <c r="L16" s="472"/>
      <c r="M16" s="472"/>
      <c r="N16" s="472"/>
    </row>
    <row r="17" spans="1:18" ht="15" customHeight="1" x14ac:dyDescent="0.3">
      <c r="A17" s="456" t="s">
        <v>212</v>
      </c>
      <c r="B17" s="52">
        <v>1</v>
      </c>
      <c r="C17" s="137">
        <v>54.03</v>
      </c>
      <c r="D17" s="138">
        <v>54.02</v>
      </c>
      <c r="E17" s="128">
        <v>49.74</v>
      </c>
      <c r="F17" s="178">
        <v>0</v>
      </c>
      <c r="G17" s="180">
        <f>C17-E17-2*$M$5</f>
        <v>0.10999999999999943</v>
      </c>
      <c r="H17" s="178">
        <f>D17-E17-2*$N$5</f>
        <v>0.14000000000000146</v>
      </c>
      <c r="I17" s="171">
        <v>44.74</v>
      </c>
      <c r="J17" s="174">
        <v>0.01</v>
      </c>
      <c r="K17" s="179">
        <v>0</v>
      </c>
      <c r="L17" s="463">
        <v>0.05</v>
      </c>
      <c r="M17" s="463"/>
      <c r="N17" s="463"/>
      <c r="O17" s="461" t="s">
        <v>145</v>
      </c>
      <c r="P17" s="462"/>
      <c r="Q17" s="418" t="s">
        <v>287</v>
      </c>
      <c r="R17" s="418"/>
    </row>
    <row r="18" spans="1:18" x14ac:dyDescent="0.3">
      <c r="A18" s="456"/>
      <c r="B18" s="236">
        <v>2</v>
      </c>
      <c r="C18" s="133">
        <v>54.02</v>
      </c>
      <c r="D18" s="131">
        <v>54.01</v>
      </c>
      <c r="E18" s="133">
        <v>49.74</v>
      </c>
      <c r="F18" s="131">
        <v>0</v>
      </c>
      <c r="G18" s="133">
        <f t="shared" ref="G18:G21" si="0">C18-E18-2*$M$5</f>
        <v>0.10000000000000142</v>
      </c>
      <c r="H18" s="130">
        <f t="shared" ref="H18:H21" si="1">D18-E18-2*$N$5</f>
        <v>0.12999999999999634</v>
      </c>
      <c r="I18" s="44">
        <v>44.74</v>
      </c>
      <c r="J18" s="160">
        <v>0.01</v>
      </c>
      <c r="K18" s="156">
        <v>0</v>
      </c>
      <c r="L18" s="464"/>
      <c r="M18" s="464"/>
      <c r="N18" s="464"/>
      <c r="O18" s="461"/>
      <c r="P18" s="462"/>
      <c r="Q18" s="418"/>
      <c r="R18" s="418"/>
    </row>
    <row r="19" spans="1:18" x14ac:dyDescent="0.3">
      <c r="A19" s="456"/>
      <c r="B19" s="236">
        <v>3</v>
      </c>
      <c r="C19" s="133">
        <v>54.02</v>
      </c>
      <c r="D19" s="131">
        <v>54.01</v>
      </c>
      <c r="E19" s="133">
        <v>49.74</v>
      </c>
      <c r="F19" s="131">
        <v>0</v>
      </c>
      <c r="G19" s="133">
        <f t="shared" si="0"/>
        <v>0.10000000000000142</v>
      </c>
      <c r="H19" s="130">
        <f t="shared" si="1"/>
        <v>0.12999999999999634</v>
      </c>
      <c r="I19" s="44">
        <v>44.75</v>
      </c>
      <c r="J19" s="160">
        <v>0</v>
      </c>
      <c r="K19" s="156">
        <v>0.01</v>
      </c>
      <c r="L19" s="464"/>
      <c r="M19" s="464"/>
      <c r="N19" s="464"/>
      <c r="O19" s="461"/>
      <c r="P19" s="462"/>
      <c r="Q19" s="418"/>
      <c r="R19" s="418"/>
    </row>
    <row r="20" spans="1:18" x14ac:dyDescent="0.3">
      <c r="A20" s="456"/>
      <c r="B20" s="236">
        <v>4</v>
      </c>
      <c r="C20" s="133">
        <v>54.02</v>
      </c>
      <c r="D20" s="131">
        <v>54.01</v>
      </c>
      <c r="E20" s="133">
        <v>49.74</v>
      </c>
      <c r="F20" s="131">
        <v>0</v>
      </c>
      <c r="G20" s="133">
        <f t="shared" si="0"/>
        <v>0.10000000000000142</v>
      </c>
      <c r="H20" s="130">
        <f t="shared" si="1"/>
        <v>0.12999999999999634</v>
      </c>
      <c r="I20" s="44">
        <v>44.74</v>
      </c>
      <c r="J20" s="160">
        <v>0.01</v>
      </c>
      <c r="K20" s="156">
        <v>0</v>
      </c>
      <c r="L20" s="464"/>
      <c r="M20" s="464"/>
      <c r="N20" s="464"/>
      <c r="O20" s="461"/>
      <c r="P20" s="462"/>
      <c r="Q20" s="418"/>
      <c r="R20" s="418"/>
    </row>
    <row r="21" spans="1:18" ht="15" thickBot="1" x14ac:dyDescent="0.35">
      <c r="A21" s="456"/>
      <c r="B21" s="236">
        <v>5</v>
      </c>
      <c r="C21" s="139">
        <v>54.03</v>
      </c>
      <c r="D21" s="140">
        <v>54.01</v>
      </c>
      <c r="E21" s="133">
        <v>49.74</v>
      </c>
      <c r="F21" s="131">
        <v>0</v>
      </c>
      <c r="G21" s="133">
        <f t="shared" si="0"/>
        <v>0.10999999999999943</v>
      </c>
      <c r="H21" s="130">
        <f t="shared" si="1"/>
        <v>0.12999999999999634</v>
      </c>
      <c r="I21" s="319" t="s">
        <v>71</v>
      </c>
      <c r="J21" s="124" t="s">
        <v>71</v>
      </c>
      <c r="K21" s="157">
        <v>0</v>
      </c>
      <c r="L21" s="465"/>
      <c r="M21" s="473"/>
      <c r="N21" s="465"/>
      <c r="O21" s="461"/>
      <c r="P21" s="462"/>
      <c r="Q21" s="418"/>
      <c r="R21" s="418"/>
    </row>
    <row r="22" spans="1:18" ht="15" customHeight="1" x14ac:dyDescent="0.3">
      <c r="A22" s="456" t="s">
        <v>307</v>
      </c>
      <c r="B22" s="52">
        <v>1</v>
      </c>
      <c r="C22" s="137">
        <v>54.03</v>
      </c>
      <c r="D22" s="138">
        <v>54.02</v>
      </c>
      <c r="E22" s="128">
        <v>49.49</v>
      </c>
      <c r="F22" s="318">
        <v>0</v>
      </c>
      <c r="G22" s="180">
        <f>C22-E22-2*$M$6</f>
        <v>9.9999999999998757E-2</v>
      </c>
      <c r="H22" s="178">
        <f>D22-E22-2*$N$6</f>
        <v>0.13000000000000078</v>
      </c>
      <c r="I22" s="172">
        <v>44.5</v>
      </c>
      <c r="J22" s="174">
        <v>0.01</v>
      </c>
      <c r="K22" s="179"/>
      <c r="L22" s="463"/>
      <c r="M22" s="463">
        <v>33.840000000000003</v>
      </c>
      <c r="N22" s="463">
        <v>80.010000000000005</v>
      </c>
      <c r="O22" s="459" t="s">
        <v>288</v>
      </c>
      <c r="P22" s="460"/>
    </row>
    <row r="23" spans="1:18" x14ac:dyDescent="0.3">
      <c r="A23" s="456"/>
      <c r="B23" s="76">
        <v>2</v>
      </c>
      <c r="C23" s="133">
        <v>54.02</v>
      </c>
      <c r="D23" s="131">
        <v>54.01</v>
      </c>
      <c r="E23" s="133">
        <v>49.49</v>
      </c>
      <c r="F23" s="131">
        <v>0</v>
      </c>
      <c r="G23" s="133">
        <f t="shared" ref="G23:G26" si="2">C23-E23-2*$M$6</f>
        <v>9.0000000000000746E-2</v>
      </c>
      <c r="H23" s="130">
        <f t="shared" ref="H23:H26" si="3">D23-E23-2*$N$6</f>
        <v>0.11999999999999567</v>
      </c>
      <c r="I23" s="44">
        <v>44.47</v>
      </c>
      <c r="J23" s="160">
        <v>0</v>
      </c>
      <c r="K23" s="156"/>
      <c r="L23" s="464"/>
      <c r="M23" s="464"/>
      <c r="N23" s="464"/>
      <c r="O23" s="459"/>
      <c r="P23" s="460"/>
    </row>
    <row r="24" spans="1:18" x14ac:dyDescent="0.3">
      <c r="A24" s="456"/>
      <c r="B24" s="76">
        <v>3</v>
      </c>
      <c r="C24" s="133">
        <v>54.01</v>
      </c>
      <c r="D24" s="131">
        <v>54.01</v>
      </c>
      <c r="E24" s="133">
        <v>49.5</v>
      </c>
      <c r="F24" s="131">
        <v>0</v>
      </c>
      <c r="G24" s="133">
        <f t="shared" si="2"/>
        <v>6.999999999999762E-2</v>
      </c>
      <c r="H24" s="130">
        <f t="shared" si="3"/>
        <v>0.10999999999999766</v>
      </c>
      <c r="I24" s="44">
        <v>44.49</v>
      </c>
      <c r="J24" s="160">
        <v>0</v>
      </c>
      <c r="K24" s="156"/>
      <c r="L24" s="464"/>
      <c r="M24" s="464"/>
      <c r="N24" s="464"/>
      <c r="O24" s="459"/>
      <c r="P24" s="460"/>
    </row>
    <row r="25" spans="1:18" x14ac:dyDescent="0.3">
      <c r="A25" s="456"/>
      <c r="B25" s="76">
        <v>4</v>
      </c>
      <c r="C25" s="133">
        <v>54.01</v>
      </c>
      <c r="D25" s="131">
        <v>54</v>
      </c>
      <c r="E25" s="133">
        <v>49.49</v>
      </c>
      <c r="F25" s="131">
        <v>0</v>
      </c>
      <c r="G25" s="133">
        <f t="shared" si="2"/>
        <v>7.999999999999563E-2</v>
      </c>
      <c r="H25" s="130">
        <f t="shared" si="3"/>
        <v>0.10999999999999766</v>
      </c>
      <c r="I25" s="44">
        <v>44.49</v>
      </c>
      <c r="J25" s="160">
        <v>0.01</v>
      </c>
      <c r="K25" s="156"/>
      <c r="L25" s="464"/>
      <c r="M25" s="464"/>
      <c r="N25" s="464"/>
      <c r="O25" s="459"/>
      <c r="P25" s="460"/>
    </row>
    <row r="26" spans="1:18" ht="15" thickBot="1" x14ac:dyDescent="0.35">
      <c r="A26" s="456"/>
      <c r="B26" s="76">
        <v>5</v>
      </c>
      <c r="C26" s="139">
        <v>54.02</v>
      </c>
      <c r="D26" s="140">
        <v>54.02</v>
      </c>
      <c r="E26" s="133">
        <v>49.48</v>
      </c>
      <c r="F26" s="131">
        <v>0.01</v>
      </c>
      <c r="G26" s="133">
        <f t="shared" si="2"/>
        <v>0.10000000000000586</v>
      </c>
      <c r="H26" s="130">
        <f t="shared" si="3"/>
        <v>0.1400000000000059</v>
      </c>
      <c r="I26" s="319" t="s">
        <v>71</v>
      </c>
      <c r="J26" s="124" t="s">
        <v>71</v>
      </c>
      <c r="K26" s="157"/>
      <c r="L26" s="465"/>
      <c r="M26" s="473"/>
      <c r="N26" s="465"/>
      <c r="O26" s="459"/>
      <c r="P26" s="460"/>
    </row>
    <row r="27" spans="1:18" ht="15" customHeight="1" x14ac:dyDescent="0.3">
      <c r="A27" s="474" t="s">
        <v>289</v>
      </c>
      <c r="B27" s="52">
        <v>1</v>
      </c>
      <c r="C27" s="137">
        <v>54</v>
      </c>
      <c r="D27" s="138">
        <v>53.99</v>
      </c>
      <c r="E27" s="128">
        <v>49.74</v>
      </c>
      <c r="F27" s="318">
        <v>0</v>
      </c>
      <c r="G27" s="180">
        <f>C27-E27-2*$M$5</f>
        <v>7.9999999999998295E-2</v>
      </c>
      <c r="H27" s="178">
        <f>D27-E27-2*$N$5</f>
        <v>0.11000000000000032</v>
      </c>
      <c r="I27" s="172">
        <v>44.75</v>
      </c>
      <c r="J27" s="174">
        <v>0</v>
      </c>
      <c r="K27" s="179"/>
      <c r="L27" s="463">
        <v>0.08</v>
      </c>
      <c r="M27" s="475"/>
      <c r="N27" s="463">
        <v>79.790000000000006</v>
      </c>
      <c r="O27" s="461" t="s">
        <v>239</v>
      </c>
      <c r="P27" s="462"/>
    </row>
    <row r="28" spans="1:18" ht="15" customHeight="1" x14ac:dyDescent="0.3">
      <c r="A28" s="456"/>
      <c r="B28" s="195">
        <v>2</v>
      </c>
      <c r="C28" s="133">
        <v>54</v>
      </c>
      <c r="D28" s="131">
        <v>54</v>
      </c>
      <c r="E28" s="133">
        <v>49.74</v>
      </c>
      <c r="F28" s="131">
        <v>0</v>
      </c>
      <c r="G28" s="133">
        <f t="shared" ref="G28:G31" si="4">C28-E28-2*$M$5</f>
        <v>7.9999999999998295E-2</v>
      </c>
      <c r="H28" s="130">
        <f t="shared" ref="H28:H31" si="5">D28-E28-2*$N$5</f>
        <v>0.11999999999999833</v>
      </c>
      <c r="I28" s="44">
        <v>44.75</v>
      </c>
      <c r="J28" s="160">
        <v>0</v>
      </c>
      <c r="K28" s="156"/>
      <c r="L28" s="464"/>
      <c r="M28" s="476"/>
      <c r="N28" s="464"/>
      <c r="O28" s="461"/>
      <c r="P28" s="462"/>
    </row>
    <row r="29" spans="1:18" x14ac:dyDescent="0.3">
      <c r="A29" s="456"/>
      <c r="B29" s="195">
        <v>3</v>
      </c>
      <c r="C29" s="133">
        <v>54</v>
      </c>
      <c r="D29" s="131">
        <v>54</v>
      </c>
      <c r="E29" s="133">
        <v>49.73</v>
      </c>
      <c r="F29" s="131">
        <v>0</v>
      </c>
      <c r="G29" s="133">
        <f t="shared" si="4"/>
        <v>9.0000000000003411E-2</v>
      </c>
      <c r="H29" s="130">
        <f t="shared" si="5"/>
        <v>0.13000000000000345</v>
      </c>
      <c r="I29" s="44">
        <v>44.74</v>
      </c>
      <c r="J29" s="160">
        <v>0.01</v>
      </c>
      <c r="K29" s="156"/>
      <c r="L29" s="464"/>
      <c r="M29" s="476"/>
      <c r="N29" s="464"/>
      <c r="O29" s="461"/>
      <c r="P29" s="462"/>
    </row>
    <row r="30" spans="1:18" x14ac:dyDescent="0.3">
      <c r="A30" s="456"/>
      <c r="B30" s="195">
        <v>4</v>
      </c>
      <c r="C30" s="133">
        <v>54</v>
      </c>
      <c r="D30" s="131">
        <v>54.01</v>
      </c>
      <c r="E30" s="133">
        <v>49.74</v>
      </c>
      <c r="F30" s="131">
        <v>0</v>
      </c>
      <c r="G30" s="133">
        <f t="shared" si="4"/>
        <v>7.9999999999998295E-2</v>
      </c>
      <c r="H30" s="130">
        <f t="shared" si="5"/>
        <v>0.12999999999999634</v>
      </c>
      <c r="I30" s="44">
        <v>44.75</v>
      </c>
      <c r="J30" s="160">
        <v>0</v>
      </c>
      <c r="K30" s="156"/>
      <c r="L30" s="464"/>
      <c r="M30" s="476"/>
      <c r="N30" s="464"/>
      <c r="O30" s="461"/>
      <c r="P30" s="462"/>
    </row>
    <row r="31" spans="1:18" ht="15" thickBot="1" x14ac:dyDescent="0.35">
      <c r="A31" s="456"/>
      <c r="B31" s="195">
        <v>5</v>
      </c>
      <c r="C31" s="139">
        <v>54</v>
      </c>
      <c r="D31" s="140">
        <v>53.99</v>
      </c>
      <c r="E31" s="133">
        <v>49.74</v>
      </c>
      <c r="F31" s="130">
        <v>0</v>
      </c>
      <c r="G31" s="133">
        <f t="shared" si="4"/>
        <v>7.9999999999998295E-2</v>
      </c>
      <c r="H31" s="130">
        <f t="shared" si="5"/>
        <v>0.11000000000000032</v>
      </c>
      <c r="I31" s="106" t="s">
        <v>71</v>
      </c>
      <c r="J31" s="124" t="s">
        <v>71</v>
      </c>
      <c r="K31" s="157"/>
      <c r="L31" s="465"/>
      <c r="M31" s="477"/>
      <c r="N31" s="465"/>
      <c r="O31" s="461"/>
      <c r="P31" s="462"/>
    </row>
    <row r="32" spans="1:18" x14ac:dyDescent="0.3">
      <c r="A32" s="33" t="s">
        <v>10</v>
      </c>
      <c r="B32" s="35" t="s">
        <v>26</v>
      </c>
      <c r="C32" s="452">
        <v>54</v>
      </c>
      <c r="D32" s="454"/>
      <c r="E32" s="92">
        <v>50</v>
      </c>
      <c r="F32" s="93"/>
      <c r="G32" s="453" t="s">
        <v>98</v>
      </c>
      <c r="H32" s="454"/>
      <c r="I32" s="92">
        <v>45</v>
      </c>
      <c r="J32" s="93"/>
      <c r="K32" s="108"/>
      <c r="L32" s="108" t="s">
        <v>99</v>
      </c>
      <c r="M32" s="108">
        <v>33.799999999999997</v>
      </c>
      <c r="N32" s="108">
        <v>80</v>
      </c>
    </row>
    <row r="33" spans="1:14" x14ac:dyDescent="0.3">
      <c r="A33" s="33" t="s">
        <v>72</v>
      </c>
      <c r="B33" s="107" t="s">
        <v>26</v>
      </c>
      <c r="C33" s="457">
        <v>54</v>
      </c>
      <c r="D33" s="458"/>
      <c r="E33" s="111">
        <v>49.75</v>
      </c>
      <c r="F33" s="112"/>
      <c r="G33" s="458" t="s">
        <v>98</v>
      </c>
      <c r="H33" s="466"/>
      <c r="I33" s="111">
        <v>44.75</v>
      </c>
      <c r="J33" s="112"/>
      <c r="K33" s="109"/>
      <c r="L33" s="109" t="s">
        <v>99</v>
      </c>
      <c r="M33" s="109"/>
      <c r="N33" s="109"/>
    </row>
    <row r="34" spans="1:14" ht="15" thickBot="1" x14ac:dyDescent="0.35">
      <c r="A34" s="33" t="s">
        <v>9</v>
      </c>
      <c r="B34" s="36" t="s">
        <v>26</v>
      </c>
      <c r="C34" s="100"/>
      <c r="D34" s="100"/>
      <c r="E34" s="94"/>
      <c r="F34" s="141">
        <v>2.5999999999999999E-2</v>
      </c>
      <c r="G34" s="95"/>
      <c r="H34" s="95"/>
      <c r="I34" s="94"/>
      <c r="J34" s="141">
        <v>4.3999999999999997E-2</v>
      </c>
      <c r="K34" s="110">
        <v>0.06</v>
      </c>
      <c r="L34" s="110">
        <v>0.3</v>
      </c>
      <c r="M34" s="110"/>
      <c r="N34" s="110"/>
    </row>
    <row r="35" spans="1:14" ht="24" customHeight="1" x14ac:dyDescent="0.3">
      <c r="G35" s="467" t="s">
        <v>286</v>
      </c>
      <c r="H35" s="467"/>
    </row>
    <row r="36" spans="1:14" x14ac:dyDescent="0.3">
      <c r="A36" s="177" t="s">
        <v>272</v>
      </c>
      <c r="B36">
        <v>1</v>
      </c>
      <c r="C36" s="176">
        <v>0</v>
      </c>
      <c r="D36" s="176" t="s">
        <v>275</v>
      </c>
    </row>
    <row r="37" spans="1:14" x14ac:dyDescent="0.3">
      <c r="B37">
        <v>2</v>
      </c>
      <c r="C37" s="176">
        <v>0</v>
      </c>
      <c r="D37" s="176" t="s">
        <v>273</v>
      </c>
    </row>
    <row r="38" spans="1:14" x14ac:dyDescent="0.3">
      <c r="B38">
        <v>3</v>
      </c>
      <c r="C38" s="176">
        <v>0</v>
      </c>
      <c r="D38" s="176" t="s">
        <v>274</v>
      </c>
    </row>
    <row r="39" spans="1:14" x14ac:dyDescent="0.3">
      <c r="B39">
        <v>4</v>
      </c>
      <c r="C39" s="176">
        <v>0</v>
      </c>
      <c r="D39" s="176" t="s">
        <v>273</v>
      </c>
    </row>
    <row r="40" spans="1:14" x14ac:dyDescent="0.3">
      <c r="B40">
        <v>5</v>
      </c>
      <c r="C40" s="176">
        <v>0</v>
      </c>
      <c r="D40" s="176" t="s">
        <v>275</v>
      </c>
    </row>
    <row r="41" spans="1:14" x14ac:dyDescent="0.3">
      <c r="G41" t="s">
        <v>240</v>
      </c>
    </row>
  </sheetData>
  <mergeCells count="35">
    <mergeCell ref="A22:A26"/>
    <mergeCell ref="A27:A31"/>
    <mergeCell ref="A17:A21"/>
    <mergeCell ref="L17:L21"/>
    <mergeCell ref="M17:M21"/>
    <mergeCell ref="M27:M31"/>
    <mergeCell ref="E9:F9"/>
    <mergeCell ref="B9:B10"/>
    <mergeCell ref="C9:D9"/>
    <mergeCell ref="N9:N10"/>
    <mergeCell ref="N11:N16"/>
    <mergeCell ref="I9:J9"/>
    <mergeCell ref="K9:K10"/>
    <mergeCell ref="L9:L10"/>
    <mergeCell ref="L11:L16"/>
    <mergeCell ref="M9:M10"/>
    <mergeCell ref="M11:M16"/>
    <mergeCell ref="G35:H35"/>
    <mergeCell ref="Q17:R21"/>
    <mergeCell ref="N17:N21"/>
    <mergeCell ref="O17:P21"/>
    <mergeCell ref="J1:J2"/>
    <mergeCell ref="L1:L2"/>
    <mergeCell ref="L27:L31"/>
    <mergeCell ref="G9:H9"/>
    <mergeCell ref="N22:N26"/>
    <mergeCell ref="L22:L26"/>
    <mergeCell ref="M22:M26"/>
    <mergeCell ref="C33:D33"/>
    <mergeCell ref="O22:P26"/>
    <mergeCell ref="O27:P31"/>
    <mergeCell ref="N27:N31"/>
    <mergeCell ref="G33:H33"/>
    <mergeCell ref="G32:H32"/>
    <mergeCell ref="C32:D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workbookViewId="0">
      <selection activeCell="M15" sqref="M15"/>
    </sheetView>
  </sheetViews>
  <sheetFormatPr defaultRowHeight="14.4" x14ac:dyDescent="0.3"/>
  <cols>
    <col min="1" max="1" width="4.88671875" customWidth="1"/>
    <col min="4" max="4" width="11.109375" customWidth="1"/>
    <col min="5" max="5" width="11.6640625" customWidth="1"/>
    <col min="8" max="8" width="10.6640625" customWidth="1"/>
    <col min="12" max="12" width="9.88671875" customWidth="1"/>
  </cols>
  <sheetData>
    <row r="2" spans="1:13" x14ac:dyDescent="0.3">
      <c r="C2" t="s">
        <v>141</v>
      </c>
    </row>
    <row r="3" spans="1:13" x14ac:dyDescent="0.3">
      <c r="C3" t="s">
        <v>110</v>
      </c>
    </row>
    <row r="4" spans="1:13" x14ac:dyDescent="0.3">
      <c r="C4" t="s">
        <v>105</v>
      </c>
    </row>
    <row r="5" spans="1:13" x14ac:dyDescent="0.3">
      <c r="C5" t="s">
        <v>91</v>
      </c>
    </row>
    <row r="6" spans="1:13" x14ac:dyDescent="0.3">
      <c r="C6" t="s">
        <v>246</v>
      </c>
    </row>
    <row r="7" spans="1:13" x14ac:dyDescent="0.3">
      <c r="C7" t="s">
        <v>142</v>
      </c>
    </row>
    <row r="8" spans="1:13" ht="15" thickBot="1" x14ac:dyDescent="0.35"/>
    <row r="9" spans="1:13" ht="15.75" customHeight="1" thickBot="1" x14ac:dyDescent="0.35">
      <c r="C9" s="397" t="s">
        <v>27</v>
      </c>
      <c r="D9" s="363" t="s">
        <v>82</v>
      </c>
      <c r="E9" s="363"/>
      <c r="F9" s="362" t="s">
        <v>83</v>
      </c>
      <c r="G9" s="363"/>
      <c r="H9" s="363"/>
      <c r="I9" s="362" t="s">
        <v>2</v>
      </c>
      <c r="J9" s="364"/>
      <c r="K9" s="362" t="s">
        <v>84</v>
      </c>
      <c r="L9" s="364"/>
    </row>
    <row r="10" spans="1:13" ht="15" thickBot="1" x14ac:dyDescent="0.35">
      <c r="C10" s="394"/>
      <c r="D10" s="7" t="s">
        <v>80</v>
      </c>
      <c r="E10" s="7" t="s">
        <v>81</v>
      </c>
      <c r="F10" s="77" t="s">
        <v>80</v>
      </c>
      <c r="G10" s="7" t="s">
        <v>81</v>
      </c>
      <c r="H10" s="7" t="s">
        <v>106</v>
      </c>
      <c r="I10" s="165" t="s">
        <v>80</v>
      </c>
      <c r="J10" s="164" t="s">
        <v>81</v>
      </c>
      <c r="K10" s="165" t="s">
        <v>102</v>
      </c>
      <c r="L10" s="164" t="s">
        <v>2</v>
      </c>
    </row>
    <row r="11" spans="1:13" x14ac:dyDescent="0.3">
      <c r="B11" s="33" t="s">
        <v>60</v>
      </c>
      <c r="C11" s="76">
        <v>1</v>
      </c>
      <c r="D11" s="431">
        <v>76.510000000000005</v>
      </c>
      <c r="E11" s="432"/>
      <c r="F11" s="113">
        <v>76.47</v>
      </c>
      <c r="G11" s="143"/>
      <c r="H11" s="114"/>
      <c r="I11" s="492">
        <f>D11-F11</f>
        <v>4.0000000000006253E-2</v>
      </c>
      <c r="J11" s="493"/>
      <c r="K11" s="46"/>
      <c r="L11" s="97"/>
    </row>
    <row r="12" spans="1:13" x14ac:dyDescent="0.3">
      <c r="B12" s="33"/>
      <c r="C12" s="76">
        <v>2</v>
      </c>
      <c r="D12" s="382">
        <v>76.510000000000005</v>
      </c>
      <c r="E12" s="384"/>
      <c r="F12" s="115">
        <v>76.459999999999994</v>
      </c>
      <c r="G12" s="144"/>
      <c r="H12" s="116"/>
      <c r="I12" s="494">
        <f t="shared" ref="I12:I14" si="0">D12-F12</f>
        <v>5.0000000000011369E-2</v>
      </c>
      <c r="J12" s="495"/>
      <c r="K12" s="46"/>
      <c r="L12" s="98"/>
    </row>
    <row r="13" spans="1:13" x14ac:dyDescent="0.3">
      <c r="B13" s="33"/>
      <c r="C13" s="76">
        <v>3</v>
      </c>
      <c r="D13" s="382">
        <v>76.510000000000005</v>
      </c>
      <c r="E13" s="384"/>
      <c r="F13" s="115">
        <v>76.47</v>
      </c>
      <c r="G13" s="144"/>
      <c r="H13" s="116"/>
      <c r="I13" s="494">
        <f t="shared" si="0"/>
        <v>4.0000000000006253E-2</v>
      </c>
      <c r="J13" s="495"/>
      <c r="K13" s="46"/>
      <c r="L13" s="98"/>
    </row>
    <row r="14" spans="1:13" ht="15" thickBot="1" x14ac:dyDescent="0.35">
      <c r="B14" s="33"/>
      <c r="C14" s="76">
        <v>4</v>
      </c>
      <c r="D14" s="410">
        <v>76.510000000000005</v>
      </c>
      <c r="E14" s="411"/>
      <c r="F14" s="117">
        <v>76.47</v>
      </c>
      <c r="G14" s="145"/>
      <c r="H14" s="118"/>
      <c r="I14" s="496">
        <f t="shared" si="0"/>
        <v>4.0000000000006253E-2</v>
      </c>
      <c r="J14" s="497"/>
      <c r="K14" s="46"/>
      <c r="L14" s="98"/>
    </row>
    <row r="15" spans="1:13" x14ac:dyDescent="0.3">
      <c r="A15" s="339" t="s">
        <v>238</v>
      </c>
      <c r="B15" s="474"/>
      <c r="C15" s="52">
        <v>1</v>
      </c>
      <c r="D15" s="478">
        <v>76.260000000000005</v>
      </c>
      <c r="E15" s="479"/>
      <c r="F15" s="119"/>
      <c r="G15" s="142"/>
      <c r="H15" s="120"/>
      <c r="I15" s="89"/>
      <c r="J15" s="90"/>
      <c r="K15" s="166"/>
      <c r="L15" s="99"/>
      <c r="M15" t="s">
        <v>247</v>
      </c>
    </row>
    <row r="16" spans="1:13" ht="16.2" customHeight="1" x14ac:dyDescent="0.3">
      <c r="A16" s="339"/>
      <c r="B16" s="474"/>
      <c r="C16" s="236">
        <v>2</v>
      </c>
      <c r="D16" s="382">
        <v>76.260000000000005</v>
      </c>
      <c r="E16" s="384"/>
      <c r="F16" s="159"/>
      <c r="G16" s="44"/>
      <c r="H16" s="44"/>
      <c r="I16" s="303"/>
      <c r="J16" s="304"/>
      <c r="K16" s="46"/>
      <c r="L16" s="160"/>
    </row>
    <row r="17" spans="1:12" x14ac:dyDescent="0.3">
      <c r="A17" s="339"/>
      <c r="B17" s="474"/>
      <c r="C17" s="236">
        <v>3</v>
      </c>
      <c r="D17" s="382">
        <v>76.260000000000005</v>
      </c>
      <c r="E17" s="384"/>
      <c r="F17" s="159"/>
      <c r="G17" s="44"/>
      <c r="H17" s="44"/>
      <c r="I17" s="303"/>
      <c r="J17" s="304"/>
      <c r="K17" s="46"/>
      <c r="L17" s="160"/>
    </row>
    <row r="18" spans="1:12" ht="15" thickBot="1" x14ac:dyDescent="0.35">
      <c r="A18" s="339"/>
      <c r="B18" s="474"/>
      <c r="C18" s="236">
        <v>4</v>
      </c>
      <c r="D18" s="480">
        <v>76.260000000000005</v>
      </c>
      <c r="E18" s="481"/>
      <c r="F18" s="159"/>
      <c r="G18" s="44"/>
      <c r="H18" s="44"/>
      <c r="I18" s="91"/>
      <c r="J18" s="304"/>
      <c r="K18" s="46"/>
      <c r="L18" s="160"/>
    </row>
    <row r="19" spans="1:12" ht="14.4" customHeight="1" x14ac:dyDescent="0.3">
      <c r="A19" s="501" t="s">
        <v>271</v>
      </c>
      <c r="B19" s="379"/>
      <c r="C19" s="52">
        <v>1</v>
      </c>
      <c r="D19" s="309">
        <v>76.52</v>
      </c>
      <c r="E19" s="310">
        <v>76.53</v>
      </c>
      <c r="F19" s="119"/>
      <c r="G19" s="317">
        <v>76.42</v>
      </c>
      <c r="H19" s="120"/>
      <c r="I19" s="89"/>
      <c r="J19" s="90">
        <f>E19-G19</f>
        <v>0.10999999999999943</v>
      </c>
      <c r="K19" s="166"/>
      <c r="L19" s="99"/>
    </row>
    <row r="20" spans="1:12" ht="16.2" customHeight="1" x14ac:dyDescent="0.3">
      <c r="A20" s="501"/>
      <c r="B20" s="379"/>
      <c r="C20" s="76">
        <v>2</v>
      </c>
      <c r="D20" s="79">
        <v>76.510000000000005</v>
      </c>
      <c r="E20" s="82">
        <v>76.53</v>
      </c>
      <c r="F20" s="43"/>
      <c r="G20" s="131">
        <v>76.44</v>
      </c>
      <c r="H20" s="44"/>
      <c r="I20" s="88"/>
      <c r="J20" s="304">
        <f t="shared" ref="J20:J22" si="1">E20-G20</f>
        <v>9.0000000000003411E-2</v>
      </c>
      <c r="K20" s="46"/>
      <c r="L20" s="98"/>
    </row>
    <row r="21" spans="1:12" x14ac:dyDescent="0.3">
      <c r="A21" s="501"/>
      <c r="B21" s="379"/>
      <c r="C21" s="76">
        <v>3</v>
      </c>
      <c r="D21" s="79">
        <v>76.510000000000005</v>
      </c>
      <c r="E21" s="82">
        <v>76.510000000000005</v>
      </c>
      <c r="F21" s="43"/>
      <c r="G21" s="131">
        <v>76.44</v>
      </c>
      <c r="H21" s="44"/>
      <c r="I21" s="88"/>
      <c r="J21" s="304">
        <f t="shared" si="1"/>
        <v>7.000000000000739E-2</v>
      </c>
      <c r="K21" s="46"/>
      <c r="L21" s="98"/>
    </row>
    <row r="22" spans="1:12" ht="15" thickBot="1" x14ac:dyDescent="0.35">
      <c r="A22" s="501"/>
      <c r="B22" s="379"/>
      <c r="C22" s="76">
        <v>4</v>
      </c>
      <c r="D22" s="80">
        <v>76.52</v>
      </c>
      <c r="E22" s="83">
        <v>76.540000000000006</v>
      </c>
      <c r="F22" s="43"/>
      <c r="G22" s="131">
        <v>76.44</v>
      </c>
      <c r="H22" s="44"/>
      <c r="I22" s="91"/>
      <c r="J22" s="311">
        <f t="shared" si="1"/>
        <v>0.10000000000000853</v>
      </c>
      <c r="K22" s="46"/>
      <c r="L22" s="98"/>
    </row>
    <row r="23" spans="1:12" ht="14.4" customHeight="1" x14ac:dyDescent="0.3">
      <c r="A23" s="501" t="s">
        <v>280</v>
      </c>
      <c r="B23" s="379"/>
      <c r="C23" s="52">
        <v>1</v>
      </c>
      <c r="D23" s="309">
        <v>76.75</v>
      </c>
      <c r="E23" s="310">
        <v>76.75</v>
      </c>
      <c r="F23" s="119"/>
      <c r="G23" s="317">
        <v>76.73</v>
      </c>
      <c r="H23" s="120"/>
      <c r="I23" s="89"/>
      <c r="J23" s="90">
        <f>E23-G23</f>
        <v>1.9999999999996021E-2</v>
      </c>
      <c r="K23" s="166"/>
      <c r="L23" s="99"/>
    </row>
    <row r="24" spans="1:12" ht="16.2" customHeight="1" x14ac:dyDescent="0.3">
      <c r="A24" s="501"/>
      <c r="B24" s="379"/>
      <c r="C24" s="236">
        <v>2</v>
      </c>
      <c r="D24" s="79">
        <v>76.754999999999995</v>
      </c>
      <c r="E24" s="82">
        <v>76.754999999999995</v>
      </c>
      <c r="F24" s="159"/>
      <c r="G24" s="131">
        <v>76.73</v>
      </c>
      <c r="H24" s="44"/>
      <c r="I24" s="314"/>
      <c r="J24" s="315">
        <f t="shared" ref="J24:J26" si="2">E24-G24</f>
        <v>2.4999999999991473E-2</v>
      </c>
      <c r="K24" s="46"/>
      <c r="L24" s="160"/>
    </row>
    <row r="25" spans="1:12" x14ac:dyDescent="0.3">
      <c r="A25" s="501"/>
      <c r="B25" s="379"/>
      <c r="C25" s="236">
        <v>3</v>
      </c>
      <c r="D25" s="79">
        <v>76.75</v>
      </c>
      <c r="E25" s="82">
        <v>76.75</v>
      </c>
      <c r="F25" s="159"/>
      <c r="G25" s="131">
        <v>76.73</v>
      </c>
      <c r="H25" s="44"/>
      <c r="I25" s="314"/>
      <c r="J25" s="315">
        <f t="shared" si="2"/>
        <v>1.9999999999996021E-2</v>
      </c>
      <c r="K25" s="46"/>
      <c r="L25" s="160"/>
    </row>
    <row r="26" spans="1:12" ht="15" thickBot="1" x14ac:dyDescent="0.35">
      <c r="A26" s="501"/>
      <c r="B26" s="379"/>
      <c r="C26" s="236">
        <v>4</v>
      </c>
      <c r="D26" s="80">
        <v>76.745000000000005</v>
      </c>
      <c r="E26" s="83">
        <v>76.745000000000005</v>
      </c>
      <c r="F26" s="159"/>
      <c r="G26" s="131">
        <v>76.73</v>
      </c>
      <c r="H26" s="44"/>
      <c r="I26" s="91"/>
      <c r="J26" s="311">
        <f t="shared" si="2"/>
        <v>1.5000000000000568E-2</v>
      </c>
      <c r="K26" s="46"/>
      <c r="L26" s="160"/>
    </row>
    <row r="27" spans="1:12" ht="15" thickBot="1" x14ac:dyDescent="0.35">
      <c r="B27" s="33" t="s">
        <v>25</v>
      </c>
      <c r="C27" s="55"/>
      <c r="D27" s="74"/>
      <c r="E27" s="75"/>
      <c r="F27" s="48"/>
      <c r="G27" s="49"/>
      <c r="H27" s="49"/>
      <c r="I27" s="48"/>
      <c r="J27" s="50"/>
      <c r="K27" s="49"/>
      <c r="L27" s="50"/>
    </row>
    <row r="28" spans="1:12" x14ac:dyDescent="0.3">
      <c r="B28" s="33" t="s">
        <v>10</v>
      </c>
      <c r="C28" s="35" t="s">
        <v>62</v>
      </c>
      <c r="D28" s="500" t="s">
        <v>90</v>
      </c>
      <c r="E28" s="407"/>
      <c r="F28" s="452" t="s">
        <v>108</v>
      </c>
      <c r="G28" s="453"/>
      <c r="H28" s="490" t="s">
        <v>134</v>
      </c>
      <c r="I28" s="452" t="s">
        <v>92</v>
      </c>
      <c r="J28" s="454"/>
      <c r="K28" s="482" t="s">
        <v>109</v>
      </c>
      <c r="L28" s="490" t="s">
        <v>136</v>
      </c>
    </row>
    <row r="29" spans="1:12" x14ac:dyDescent="0.3">
      <c r="B29" s="33" t="s">
        <v>88</v>
      </c>
      <c r="C29" s="107" t="s">
        <v>62</v>
      </c>
      <c r="D29" s="498" t="s">
        <v>89</v>
      </c>
      <c r="E29" s="499"/>
      <c r="F29" s="457" t="s">
        <v>107</v>
      </c>
      <c r="G29" s="458"/>
      <c r="H29" s="491"/>
      <c r="I29" s="457" t="s">
        <v>92</v>
      </c>
      <c r="J29" s="466"/>
      <c r="K29" s="483"/>
      <c r="L29" s="491"/>
    </row>
    <row r="30" spans="1:12" ht="15" thickBot="1" x14ac:dyDescent="0.35">
      <c r="B30" s="33" t="s">
        <v>9</v>
      </c>
      <c r="C30" s="36" t="s">
        <v>62</v>
      </c>
      <c r="D30" s="455"/>
      <c r="E30" s="344"/>
      <c r="F30" s="94"/>
      <c r="G30" s="95"/>
      <c r="H30" s="95"/>
      <c r="I30" s="505">
        <v>0.11</v>
      </c>
      <c r="J30" s="506"/>
      <c r="K30" s="95"/>
      <c r="L30" s="122"/>
    </row>
    <row r="31" spans="1:12" x14ac:dyDescent="0.3">
      <c r="C31" s="123" t="s">
        <v>149</v>
      </c>
    </row>
    <row r="34" spans="2:11" ht="27" customHeight="1" x14ac:dyDescent="0.3">
      <c r="B34" s="154" t="s">
        <v>120</v>
      </c>
      <c r="C34" s="146" t="s">
        <v>111</v>
      </c>
      <c r="D34" s="167" t="s">
        <v>116</v>
      </c>
      <c r="E34" s="168" t="s">
        <v>117</v>
      </c>
      <c r="F34" s="484" t="s">
        <v>118</v>
      </c>
      <c r="G34" s="484"/>
      <c r="H34" s="169" t="s">
        <v>119</v>
      </c>
      <c r="I34" s="484" t="s">
        <v>138</v>
      </c>
      <c r="J34" s="485"/>
    </row>
    <row r="35" spans="2:11" x14ac:dyDescent="0.3">
      <c r="B35" s="155"/>
      <c r="C35" s="146" t="s">
        <v>112</v>
      </c>
      <c r="D35" s="147" t="s">
        <v>121</v>
      </c>
      <c r="E35" s="149" t="s">
        <v>124</v>
      </c>
      <c r="F35" s="488" t="s">
        <v>130</v>
      </c>
      <c r="G35" s="488"/>
      <c r="H35" s="149" t="s">
        <v>131</v>
      </c>
      <c r="I35" s="486" t="s">
        <v>139</v>
      </c>
      <c r="J35" s="487"/>
      <c r="K35" s="181" t="s">
        <v>160</v>
      </c>
    </row>
    <row r="36" spans="2:11" x14ac:dyDescent="0.3">
      <c r="B36" s="147"/>
      <c r="C36" s="148" t="s">
        <v>113</v>
      </c>
      <c r="D36" s="147" t="s">
        <v>122</v>
      </c>
      <c r="E36" s="149" t="s">
        <v>125</v>
      </c>
      <c r="F36" s="488" t="s">
        <v>129</v>
      </c>
      <c r="G36" s="488"/>
      <c r="H36" s="149" t="s">
        <v>132</v>
      </c>
      <c r="I36" s="488" t="s">
        <v>140</v>
      </c>
      <c r="J36" s="489"/>
    </row>
    <row r="37" spans="2:11" ht="42" customHeight="1" x14ac:dyDescent="0.3">
      <c r="B37" s="147"/>
      <c r="C37" s="148" t="s">
        <v>114</v>
      </c>
      <c r="D37" s="502" t="s">
        <v>123</v>
      </c>
      <c r="E37" s="150" t="s">
        <v>127</v>
      </c>
      <c r="F37" s="488" t="s">
        <v>128</v>
      </c>
      <c r="G37" s="488"/>
      <c r="H37" s="488" t="s">
        <v>133</v>
      </c>
      <c r="I37" s="488"/>
      <c r="J37" s="489"/>
      <c r="K37" t="s">
        <v>148</v>
      </c>
    </row>
    <row r="38" spans="2:11" x14ac:dyDescent="0.3">
      <c r="B38" s="151"/>
      <c r="C38" s="152" t="s">
        <v>115</v>
      </c>
      <c r="D38" s="503"/>
      <c r="E38" s="153" t="s">
        <v>126</v>
      </c>
      <c r="F38" s="504"/>
      <c r="G38" s="504"/>
      <c r="H38" s="504"/>
      <c r="I38" s="504"/>
      <c r="J38" s="507"/>
    </row>
  </sheetData>
  <mergeCells count="41">
    <mergeCell ref="A19:B22"/>
    <mergeCell ref="D37:D38"/>
    <mergeCell ref="H37:H38"/>
    <mergeCell ref="I28:J28"/>
    <mergeCell ref="I29:J29"/>
    <mergeCell ref="I30:J30"/>
    <mergeCell ref="F29:G29"/>
    <mergeCell ref="F28:G28"/>
    <mergeCell ref="H28:H29"/>
    <mergeCell ref="F34:G34"/>
    <mergeCell ref="F35:G35"/>
    <mergeCell ref="F36:G36"/>
    <mergeCell ref="F37:G38"/>
    <mergeCell ref="I37:J38"/>
    <mergeCell ref="A23:B26"/>
    <mergeCell ref="C9:C10"/>
    <mergeCell ref="D9:E9"/>
    <mergeCell ref="F9:H9"/>
    <mergeCell ref="I9:J9"/>
    <mergeCell ref="D30:E30"/>
    <mergeCell ref="D11:E11"/>
    <mergeCell ref="D12:E12"/>
    <mergeCell ref="D13:E13"/>
    <mergeCell ref="D14:E14"/>
    <mergeCell ref="I11:J11"/>
    <mergeCell ref="I12:J12"/>
    <mergeCell ref="I13:J13"/>
    <mergeCell ref="I14:J14"/>
    <mergeCell ref="D29:E29"/>
    <mergeCell ref="D28:E28"/>
    <mergeCell ref="K9:L9"/>
    <mergeCell ref="K28:K29"/>
    <mergeCell ref="I34:J34"/>
    <mergeCell ref="I35:J35"/>
    <mergeCell ref="I36:J36"/>
    <mergeCell ref="L28:L29"/>
    <mergeCell ref="A15:B18"/>
    <mergeCell ref="D15:E15"/>
    <mergeCell ref="D16:E16"/>
    <mergeCell ref="D17:E17"/>
    <mergeCell ref="D18:E18"/>
  </mergeCells>
  <conditionalFormatting sqref="L11:L14 L19:L22">
    <cfRule type="cellIs" dxfId="2" priority="3" operator="greaterThan">
      <formula>0.16</formula>
    </cfRule>
  </conditionalFormatting>
  <conditionalFormatting sqref="L15:L18">
    <cfRule type="cellIs" dxfId="1" priority="2" operator="greaterThan">
      <formula>0.16</formula>
    </cfRule>
  </conditionalFormatting>
  <conditionalFormatting sqref="L23:L26">
    <cfRule type="cellIs" dxfId="0" priority="1" operator="greaterThan">
      <formula>0.16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rockers</vt:lpstr>
      <vt:lpstr>cam shaft</vt:lpstr>
      <vt:lpstr>valves</vt:lpstr>
      <vt:lpstr>head &amp; block body</vt:lpstr>
      <vt:lpstr>rods</vt:lpstr>
      <vt:lpstr>crank shaft</vt:lpstr>
      <vt:lpstr>pistons &amp; cylinders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 Tou</dc:creator>
  <cp:lastModifiedBy>Philip Toukach</cp:lastModifiedBy>
  <cp:lastPrinted>2018-07-05T10:34:06Z</cp:lastPrinted>
  <dcterms:created xsi:type="dcterms:W3CDTF">2011-02-23T13:02:33Z</dcterms:created>
  <dcterms:modified xsi:type="dcterms:W3CDTF">2020-12-16T17:56:58Z</dcterms:modified>
</cp:coreProperties>
</file>